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84 thửa Lê Lợi Sở xây dựng\11 lô còn lại\"/>
    </mc:Choice>
  </mc:AlternateContent>
  <bookViews>
    <workbookView xWindow="0" yWindow="0" windowWidth="20490" windowHeight="7455" firstSheet="3" activeTab="3"/>
  </bookViews>
  <sheets>
    <sheet name="PL 11 lô kèm HĐ" sheetId="1" r:id="rId1"/>
    <sheet name="PL 11 lô kèm Thương thảo hd" sheetId="3" r:id="rId2"/>
    <sheet name="Phụ lục niêm yết" sheetId="4" r:id="rId3"/>
    <sheet name="Phụ lục quy chế" sheetId="5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5" l="1"/>
  <c r="G12" i="5"/>
  <c r="G16" i="5"/>
  <c r="G20" i="5"/>
  <c r="G24" i="5"/>
  <c r="G29" i="5"/>
  <c r="G34" i="5"/>
  <c r="G35" i="5"/>
  <c r="F8" i="5"/>
  <c r="F12" i="5"/>
  <c r="F16" i="5"/>
  <c r="F20" i="5"/>
  <c r="F24" i="5"/>
  <c r="F29" i="5"/>
  <c r="F34" i="5"/>
  <c r="F35" i="5"/>
  <c r="F8" i="4"/>
  <c r="F12" i="4"/>
  <c r="F16" i="4"/>
  <c r="F20" i="4"/>
  <c r="F24" i="4"/>
  <c r="F29" i="4"/>
  <c r="F34" i="4"/>
  <c r="F35" i="4"/>
  <c r="G34" i="4"/>
  <c r="G29" i="4"/>
  <c r="G24" i="4"/>
  <c r="G20" i="4"/>
  <c r="G16" i="4"/>
  <c r="G12" i="4"/>
  <c r="G8" i="4"/>
  <c r="G35" i="4"/>
  <c r="G34" i="3"/>
  <c r="F34" i="3"/>
  <c r="G29" i="3"/>
  <c r="F29" i="3"/>
  <c r="G24" i="3"/>
  <c r="F24" i="3"/>
  <c r="G20" i="3"/>
  <c r="F20" i="3"/>
  <c r="G16" i="3"/>
  <c r="F16" i="3"/>
  <c r="G12" i="3"/>
  <c r="F12" i="3"/>
  <c r="G8" i="3"/>
  <c r="G35" i="3"/>
  <c r="F8" i="3"/>
  <c r="F35" i="3"/>
  <c r="F35" i="1"/>
  <c r="G34" i="1"/>
  <c r="F34" i="1"/>
  <c r="G29" i="1"/>
  <c r="F29" i="1"/>
  <c r="G24" i="1"/>
  <c r="F24" i="1"/>
  <c r="G20" i="1"/>
  <c r="F20" i="1"/>
  <c r="G16" i="1"/>
  <c r="F16" i="1"/>
  <c r="G12" i="1"/>
  <c r="G35" i="1"/>
  <c r="F12" i="1"/>
  <c r="G8" i="1"/>
  <c r="F8" i="1"/>
</calcChain>
</file>

<file path=xl/sharedStrings.xml><?xml version="1.0" encoding="utf-8"?>
<sst xmlns="http://schemas.openxmlformats.org/spreadsheetml/2006/main" count="250" uniqueCount="46">
  <si>
    <t>TT</t>
  </si>
  <si>
    <t>Tên lô đất quy hoạch</t>
  </si>
  <si>
    <t>Thửa đất số</t>
  </si>
  <si>
    <t>Ghi chú</t>
  </si>
  <si>
    <t>OM7-63</t>
  </si>
  <si>
    <t>2 mặt tiền</t>
  </si>
  <si>
    <t>OM7-66</t>
  </si>
  <si>
    <t>OM7-73</t>
  </si>
  <si>
    <t>OM8-102</t>
  </si>
  <si>
    <t>OM10-103</t>
  </si>
  <si>
    <t>OM12-115</t>
  </si>
  <si>
    <t>BT1-3</t>
  </si>
  <si>
    <t>BT2-6</t>
  </si>
  <si>
    <t>BT2-5</t>
  </si>
  <si>
    <t>BT3-9</t>
  </si>
  <si>
    <t>BT3-8</t>
  </si>
  <si>
    <t>Cộng: 01 lô đất</t>
  </si>
  <si>
    <t>ODT</t>
  </si>
  <si>
    <t>Cộng: 03 lô đất</t>
  </si>
  <si>
    <t>Mục đích SD</t>
  </si>
  <si>
    <t>Tờ BĐ</t>
  </si>
  <si>
    <t>Tổng cộng: 11 lô đất</t>
  </si>
  <si>
    <t>1. Khu OM 3</t>
  </si>
  <si>
    <t>Các lô đất có ký hiệu OM7-63, OM7-66 và OM7-73, hướng Đông Nam (đường rộng 15m)</t>
  </si>
  <si>
    <t>2. Khu OM 8</t>
  </si>
  <si>
    <t>Lô đất có ký hiệu OM8-102, hướng Tây Bắc (đường rộng 15m)</t>
  </si>
  <si>
    <t>3. Khu OM 10</t>
  </si>
  <si>
    <t>Lô đất có ký hiệu OM10-103, hướng Tây Bắc (đường rộng 15m)</t>
  </si>
  <si>
    <t>4. Khu OM 12</t>
  </si>
  <si>
    <t>Lô đất có ký hiệu OM11-115, hướng Tây Bắc (đường rộng 15m)</t>
  </si>
  <si>
    <t>5. Khu BT1</t>
  </si>
  <si>
    <t>Lô đất có ký hiệu BT1-03, hướng Tây Nam (đường rộng 27m)</t>
  </si>
  <si>
    <t>6. Khu BT2</t>
  </si>
  <si>
    <t>Các lô đất có ký hiệu BT2-05 và BT2-06, hướng Tây Nam (đường rộng 27m)</t>
  </si>
  <si>
    <t>7. Khu BT3</t>
  </si>
  <si>
    <t>Các lô đất có ký hiệu BT-08 và BT3-09, hướng Tây Nam (đường rộng 27m)</t>
  </si>
  <si>
    <r>
      <t>Diện tích</t>
    </r>
    <r>
      <rPr>
        <b/>
        <sz val="13"/>
        <color indexed="8"/>
        <rFont val="Times New Roman"/>
        <family val="1"/>
      </rPr>
      <t xml:space="preserve"> (m</t>
    </r>
    <r>
      <rPr>
        <b/>
        <vertAlign val="superscript"/>
        <sz val="13"/>
        <color indexed="8"/>
        <rFont val="Times New Roman"/>
        <family val="1"/>
      </rPr>
      <t>2</t>
    </r>
    <r>
      <rPr>
        <b/>
        <sz val="13"/>
        <color indexed="8"/>
        <rFont val="Times New Roman"/>
        <family val="1"/>
      </rPr>
      <t>)</t>
    </r>
  </si>
  <si>
    <r>
      <t xml:space="preserve">Giá khởi điểm
</t>
    </r>
    <r>
      <rPr>
        <b/>
        <sz val="13"/>
        <color indexed="8"/>
        <rFont val="Times New Roman"/>
        <family val="1"/>
      </rPr>
      <t>(đồng/lô)</t>
    </r>
  </si>
  <si>
    <r>
      <t xml:space="preserve">Tiền đặt trước
</t>
    </r>
    <r>
      <rPr>
        <b/>
        <sz val="13"/>
        <color indexed="8"/>
        <rFont val="Times New Roman"/>
        <family val="1"/>
      </rPr>
      <t>(đồng/lô)</t>
    </r>
  </si>
  <si>
    <r>
      <t xml:space="preserve">PHỤ LỤC
11 THỬA ĐẤT Ở THUỘC DỰ ÁN KHU DÂN CƯ PHÍA TÂY BẮC ĐƯỜNG LÊ LỢI, PHƯỜNG ĐỨC NINH ĐÔNG, THÀNH PHỐ ĐỒNG HỚI
</t>
    </r>
    <r>
      <rPr>
        <i/>
        <sz val="13.5"/>
        <color theme="1"/>
        <rFont val="Times New Roman"/>
        <family val="1"/>
      </rPr>
      <t>(Kèm theo Hợp đồng số          /HĐ-QSDĐ ngày        /10/2018 giữa Sở Xây dựng Quảng Bình
và Công ty Đấu giá hợp danh Trường Hà)</t>
    </r>
  </si>
  <si>
    <r>
      <t xml:space="preserve">PHỤ LỤC
11 THỬA ĐẤT Ở THUỘC DỰ ÁN KHU DÂN CƯ PHÍA TÂY BẮC ĐƯỜNG LÊ LỢI, PHƯỜNG ĐỨC NINH ĐÔNG, THÀNH PHỐ ĐỒNG HỚI
</t>
    </r>
    <r>
      <rPr>
        <i/>
        <sz val="13.5"/>
        <color theme="1"/>
        <rFont val="Times New Roman"/>
        <family val="1"/>
      </rPr>
      <t>(Kèm theo Bản Thương thảo Hợp đồng số          /HĐ-QSDĐ ngày        /10/2018 
giữa Sở Xây dựng Quảng Bình và Công ty Đấu giá hợp danh Trường Hà)</t>
    </r>
  </si>
  <si>
    <t>Các lô đất có ký hiệu BT3-08 và BT3-09, hướng Tây Nam (đường rộng 27m)</t>
  </si>
  <si>
    <t>1. Khu OM 7</t>
  </si>
  <si>
    <t>Tiền mua hồ sơ
(đồng/lô)</t>
  </si>
  <si>
    <r>
      <t xml:space="preserve">PHỤ LỤC
QUYỀN SỬ DỤNG 11 THỬA ĐẤT Ở THUỘC DỰ ÁN KHU DÂN CƯ PHÍA TÂY BẮC ĐƯỜNG LÊ LỢI, PHƯỜNG ĐỨC NINH ĐÔNG, THÀNH PHỐ ĐỒNG HỚI
</t>
    </r>
    <r>
      <rPr>
        <i/>
        <sz val="14"/>
        <color theme="1"/>
        <rFont val="Times New Roman"/>
        <family val="1"/>
      </rPr>
      <t>(Kèm theo Bản Niêm yết việc đấu giá tài sản ngày 01/11/2018)</t>
    </r>
  </si>
  <si>
    <r>
      <t xml:space="preserve">PHỤ LỤC
QUYỀN SỬ DỤNG 11 THỬA ĐẤT Ở THUỘC DỰ ÁN KHU DÂN CƯ PHÍA TÂY BẮC ĐƯỜNG LÊ LỢI, PHƯỜNG ĐỨC NINH ĐÔNG, THÀNH PHỐ ĐỒNG HỚI
</t>
    </r>
    <r>
      <rPr>
        <i/>
        <sz val="14"/>
        <color theme="1"/>
        <rFont val="Times New Roman"/>
        <family val="1"/>
      </rPr>
      <t>(Đính kèm Quy chế)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</si>
</sst>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3.5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0"/>
      <color theme="1"/>
      <name val="Arial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indexed="8"/>
      <name val="Times New Roman"/>
      <family val="1"/>
    </font>
    <font>
      <b/>
      <vertAlign val="superscript"/>
      <sz val="13"/>
      <color indexed="8"/>
      <name val="Times New Roman"/>
      <family val="1"/>
    </font>
    <font>
      <i/>
      <sz val="13.5"/>
      <color theme="1"/>
      <name val="Times New Roman"/>
      <family val="1"/>
    </font>
    <font>
      <sz val="14"/>
      <color theme="1"/>
      <name val="Arial"/>
      <family val="2"/>
    </font>
    <font>
      <sz val="13.5"/>
      <color theme="1"/>
      <name val="Arial"/>
      <family val="2"/>
    </font>
    <font>
      <sz val="13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10" fillId="0" borderId="1" xfId="2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/>
    </xf>
    <xf numFmtId="3" fontId="10" fillId="0" borderId="1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/>
    </xf>
    <xf numFmtId="165" fontId="8" fillId="0" borderId="1" xfId="0" applyNumberFormat="1" applyFont="1" applyBorder="1"/>
    <xf numFmtId="164" fontId="8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14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1" xfId="0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1" xfId="2" applyFont="1" applyFill="1" applyBorder="1" applyAlignment="1">
      <alignment horizontal="center" vertical="center"/>
    </xf>
    <xf numFmtId="165" fontId="16" fillId="0" borderId="1" xfId="2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 applyAlignment="1">
      <alignment horizontal="center" vertical="center"/>
    </xf>
    <xf numFmtId="164" fontId="16" fillId="2" borderId="1" xfId="1" applyNumberFormat="1" applyFont="1" applyFill="1" applyBorder="1" applyAlignment="1">
      <alignment horizontal="center" vertical="center"/>
    </xf>
    <xf numFmtId="3" fontId="16" fillId="0" borderId="1" xfId="2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/>
    </xf>
    <xf numFmtId="0" fontId="16" fillId="2" borderId="1" xfId="3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Normal_Chưa GPMB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A31" sqref="A31:I31"/>
    </sheetView>
  </sheetViews>
  <sheetFormatPr defaultRowHeight="12.75" x14ac:dyDescent="0.2"/>
  <cols>
    <col min="1" max="1" width="4.7109375" style="1" customWidth="1"/>
    <col min="2" max="2" width="12.42578125" style="1" customWidth="1"/>
    <col min="3" max="3" width="8" style="1" customWidth="1"/>
    <col min="4" max="5" width="7.85546875" style="1" customWidth="1"/>
    <col min="6" max="6" width="11" style="1" customWidth="1"/>
    <col min="7" max="7" width="22.140625" style="6" customWidth="1"/>
    <col min="8" max="8" width="18.42578125" style="6" customWidth="1"/>
    <col min="9" max="9" width="13" style="7" customWidth="1"/>
    <col min="10" max="16384" width="9.140625" style="1"/>
  </cols>
  <sheetData>
    <row r="1" spans="1:9" ht="96.75" customHeight="1" x14ac:dyDescent="0.2">
      <c r="A1" s="46" t="s">
        <v>39</v>
      </c>
      <c r="B1" s="47"/>
      <c r="C1" s="48"/>
      <c r="D1" s="48"/>
      <c r="E1" s="48"/>
      <c r="F1" s="48"/>
      <c r="G1" s="48"/>
      <c r="H1" s="48"/>
      <c r="I1" s="48"/>
    </row>
    <row r="2" spans="1:9" s="25" customFormat="1" ht="49.5" customHeight="1" x14ac:dyDescent="0.2">
      <c r="A2" s="8" t="s">
        <v>0</v>
      </c>
      <c r="B2" s="8" t="s">
        <v>1</v>
      </c>
      <c r="C2" s="8" t="s">
        <v>2</v>
      </c>
      <c r="D2" s="8" t="s">
        <v>20</v>
      </c>
      <c r="E2" s="8" t="s">
        <v>19</v>
      </c>
      <c r="F2" s="8" t="s">
        <v>36</v>
      </c>
      <c r="G2" s="8" t="s">
        <v>37</v>
      </c>
      <c r="H2" s="8" t="s">
        <v>38</v>
      </c>
      <c r="I2" s="8" t="s">
        <v>3</v>
      </c>
    </row>
    <row r="3" spans="1:9" s="26" customFormat="1" ht="20.25" customHeight="1" x14ac:dyDescent="0.25">
      <c r="A3" s="50" t="s">
        <v>22</v>
      </c>
      <c r="B3" s="50"/>
      <c r="C3" s="50"/>
      <c r="D3" s="50"/>
      <c r="E3" s="50"/>
      <c r="F3" s="50"/>
      <c r="G3" s="50"/>
      <c r="H3" s="50"/>
      <c r="I3" s="50"/>
    </row>
    <row r="4" spans="1:9" s="26" customFormat="1" ht="20.25" customHeight="1" x14ac:dyDescent="0.25">
      <c r="A4" s="49" t="s">
        <v>23</v>
      </c>
      <c r="B4" s="49"/>
      <c r="C4" s="49"/>
      <c r="D4" s="49"/>
      <c r="E4" s="49"/>
      <c r="F4" s="49"/>
      <c r="G4" s="49"/>
      <c r="H4" s="49"/>
      <c r="I4" s="49"/>
    </row>
    <row r="5" spans="1:9" s="26" customFormat="1" ht="20.25" customHeight="1" x14ac:dyDescent="0.25">
      <c r="A5" s="13">
        <v>1</v>
      </c>
      <c r="B5" s="13" t="s">
        <v>4</v>
      </c>
      <c r="C5" s="13">
        <v>593</v>
      </c>
      <c r="D5" s="13">
        <v>14</v>
      </c>
      <c r="E5" s="13" t="s">
        <v>17</v>
      </c>
      <c r="F5" s="14">
        <v>257</v>
      </c>
      <c r="G5" s="15">
        <v>1837807000</v>
      </c>
      <c r="H5" s="16">
        <v>120000000</v>
      </c>
      <c r="I5" s="17" t="s">
        <v>5</v>
      </c>
    </row>
    <row r="6" spans="1:9" s="26" customFormat="1" ht="20.25" customHeight="1" x14ac:dyDescent="0.25">
      <c r="A6" s="13">
        <v>2</v>
      </c>
      <c r="B6" s="13" t="s">
        <v>6</v>
      </c>
      <c r="C6" s="13">
        <v>414</v>
      </c>
      <c r="D6" s="13">
        <v>14</v>
      </c>
      <c r="E6" s="13" t="s">
        <v>17</v>
      </c>
      <c r="F6" s="14">
        <v>154</v>
      </c>
      <c r="G6" s="15">
        <v>931700000</v>
      </c>
      <c r="H6" s="16">
        <v>120000000</v>
      </c>
      <c r="I6" s="17"/>
    </row>
    <row r="7" spans="1:9" s="26" customFormat="1" ht="20.25" customHeight="1" x14ac:dyDescent="0.25">
      <c r="A7" s="13">
        <v>3</v>
      </c>
      <c r="B7" s="13" t="s">
        <v>7</v>
      </c>
      <c r="C7" s="13">
        <v>421</v>
      </c>
      <c r="D7" s="13">
        <v>14</v>
      </c>
      <c r="E7" s="13" t="s">
        <v>17</v>
      </c>
      <c r="F7" s="14">
        <v>229.4</v>
      </c>
      <c r="G7" s="15">
        <v>1640439400</v>
      </c>
      <c r="H7" s="16">
        <v>120000000</v>
      </c>
      <c r="I7" s="17" t="s">
        <v>5</v>
      </c>
    </row>
    <row r="8" spans="1:9" s="26" customFormat="1" ht="20.25" customHeight="1" x14ac:dyDescent="0.25">
      <c r="A8" s="51" t="s">
        <v>18</v>
      </c>
      <c r="B8" s="51"/>
      <c r="C8" s="51"/>
      <c r="D8" s="51"/>
      <c r="E8" s="51"/>
      <c r="F8" s="18">
        <f>SUM(F5:F7)</f>
        <v>640.4</v>
      </c>
      <c r="G8" s="19">
        <f>SUM(G5:G7)</f>
        <v>4409946400</v>
      </c>
      <c r="H8" s="20"/>
      <c r="I8" s="21"/>
    </row>
    <row r="9" spans="1:9" s="26" customFormat="1" ht="20.25" customHeight="1" x14ac:dyDescent="0.25">
      <c r="A9" s="50" t="s">
        <v>24</v>
      </c>
      <c r="B9" s="50"/>
      <c r="C9" s="50"/>
      <c r="D9" s="50"/>
      <c r="E9" s="50"/>
      <c r="F9" s="50"/>
      <c r="G9" s="50"/>
      <c r="H9" s="50"/>
      <c r="I9" s="50"/>
    </row>
    <row r="10" spans="1:9" s="26" customFormat="1" ht="20.25" customHeight="1" x14ac:dyDescent="0.25">
      <c r="A10" s="49" t="s">
        <v>25</v>
      </c>
      <c r="B10" s="49"/>
      <c r="C10" s="49"/>
      <c r="D10" s="49"/>
      <c r="E10" s="49"/>
      <c r="F10" s="49"/>
      <c r="G10" s="49"/>
      <c r="H10" s="49"/>
      <c r="I10" s="49"/>
    </row>
    <row r="11" spans="1:9" s="26" customFormat="1" ht="20.25" customHeight="1" x14ac:dyDescent="0.25">
      <c r="A11" s="13">
        <v>1</v>
      </c>
      <c r="B11" s="13" t="s">
        <v>8</v>
      </c>
      <c r="C11" s="13">
        <v>592</v>
      </c>
      <c r="D11" s="13">
        <v>14</v>
      </c>
      <c r="E11" s="13" t="s">
        <v>17</v>
      </c>
      <c r="F11" s="14">
        <v>229.5</v>
      </c>
      <c r="G11" s="15">
        <v>1439194500</v>
      </c>
      <c r="H11" s="16">
        <v>120000000</v>
      </c>
      <c r="I11" s="17" t="s">
        <v>5</v>
      </c>
    </row>
    <row r="12" spans="1:9" s="26" customFormat="1" ht="20.25" customHeight="1" x14ac:dyDescent="0.25">
      <c r="A12" s="51" t="s">
        <v>16</v>
      </c>
      <c r="B12" s="51"/>
      <c r="C12" s="51"/>
      <c r="D12" s="51"/>
      <c r="E12" s="51"/>
      <c r="F12" s="18">
        <f>F11</f>
        <v>229.5</v>
      </c>
      <c r="G12" s="19">
        <f>G11</f>
        <v>1439194500</v>
      </c>
      <c r="H12" s="20"/>
      <c r="I12" s="21"/>
    </row>
    <row r="13" spans="1:9" s="26" customFormat="1" ht="20.25" customHeight="1" x14ac:dyDescent="0.25">
      <c r="A13" s="50" t="s">
        <v>26</v>
      </c>
      <c r="B13" s="50"/>
      <c r="C13" s="50"/>
      <c r="D13" s="50"/>
      <c r="E13" s="50"/>
      <c r="F13" s="50"/>
      <c r="G13" s="50"/>
      <c r="H13" s="50"/>
      <c r="I13" s="50"/>
    </row>
    <row r="14" spans="1:9" s="26" customFormat="1" ht="20.25" customHeight="1" x14ac:dyDescent="0.25">
      <c r="A14" s="49" t="s">
        <v>27</v>
      </c>
      <c r="B14" s="49"/>
      <c r="C14" s="49"/>
      <c r="D14" s="49"/>
      <c r="E14" s="49"/>
      <c r="F14" s="49"/>
      <c r="G14" s="49"/>
      <c r="H14" s="49"/>
      <c r="I14" s="49"/>
    </row>
    <row r="15" spans="1:9" s="26" customFormat="1" ht="20.25" customHeight="1" x14ac:dyDescent="0.25">
      <c r="A15" s="13">
        <v>1</v>
      </c>
      <c r="B15" s="13" t="s">
        <v>9</v>
      </c>
      <c r="C15" s="13">
        <v>440</v>
      </c>
      <c r="D15" s="13">
        <v>14</v>
      </c>
      <c r="E15" s="13" t="s">
        <v>17</v>
      </c>
      <c r="F15" s="14">
        <v>229.4</v>
      </c>
      <c r="G15" s="15">
        <v>1438567400</v>
      </c>
      <c r="H15" s="16">
        <v>120000000</v>
      </c>
      <c r="I15" s="17" t="s">
        <v>5</v>
      </c>
    </row>
    <row r="16" spans="1:9" s="26" customFormat="1" ht="20.25" customHeight="1" x14ac:dyDescent="0.25">
      <c r="A16" s="51" t="s">
        <v>16</v>
      </c>
      <c r="B16" s="51"/>
      <c r="C16" s="51"/>
      <c r="D16" s="51"/>
      <c r="E16" s="51"/>
      <c r="F16" s="18">
        <f>F15</f>
        <v>229.4</v>
      </c>
      <c r="G16" s="19">
        <f>G15</f>
        <v>1438567400</v>
      </c>
      <c r="H16" s="20"/>
      <c r="I16" s="21"/>
    </row>
    <row r="17" spans="1:9" s="26" customFormat="1" ht="20.25" customHeight="1" x14ac:dyDescent="0.25">
      <c r="A17" s="50" t="s">
        <v>28</v>
      </c>
      <c r="B17" s="50"/>
      <c r="C17" s="50"/>
      <c r="D17" s="50"/>
      <c r="E17" s="50"/>
      <c r="F17" s="50"/>
      <c r="G17" s="50"/>
      <c r="H17" s="50"/>
      <c r="I17" s="50"/>
    </row>
    <row r="18" spans="1:9" s="26" customFormat="1" ht="20.25" customHeight="1" x14ac:dyDescent="0.25">
      <c r="A18" s="49" t="s">
        <v>29</v>
      </c>
      <c r="B18" s="49"/>
      <c r="C18" s="49"/>
      <c r="D18" s="49"/>
      <c r="E18" s="49"/>
      <c r="F18" s="49"/>
      <c r="G18" s="49"/>
      <c r="H18" s="49"/>
      <c r="I18" s="49"/>
    </row>
    <row r="19" spans="1:9" s="26" customFormat="1" ht="20.25" customHeight="1" x14ac:dyDescent="0.25">
      <c r="A19" s="13">
        <v>1</v>
      </c>
      <c r="B19" s="13" t="s">
        <v>10</v>
      </c>
      <c r="C19" s="13">
        <v>531</v>
      </c>
      <c r="D19" s="13">
        <v>14</v>
      </c>
      <c r="E19" s="13" t="s">
        <v>17</v>
      </c>
      <c r="F19" s="14">
        <v>229.5</v>
      </c>
      <c r="G19" s="15">
        <v>1439194500</v>
      </c>
      <c r="H19" s="16">
        <v>120000000</v>
      </c>
      <c r="I19" s="17" t="s">
        <v>5</v>
      </c>
    </row>
    <row r="20" spans="1:9" s="26" customFormat="1" ht="20.25" customHeight="1" x14ac:dyDescent="0.25">
      <c r="A20" s="51" t="s">
        <v>16</v>
      </c>
      <c r="B20" s="51"/>
      <c r="C20" s="51"/>
      <c r="D20" s="51"/>
      <c r="E20" s="51"/>
      <c r="F20" s="18">
        <f>F19</f>
        <v>229.5</v>
      </c>
      <c r="G20" s="19">
        <f>G19</f>
        <v>1439194500</v>
      </c>
      <c r="H20" s="20"/>
      <c r="I20" s="21"/>
    </row>
    <row r="21" spans="1:9" s="26" customFormat="1" ht="20.25" customHeight="1" x14ac:dyDescent="0.25">
      <c r="A21" s="50" t="s">
        <v>30</v>
      </c>
      <c r="B21" s="50"/>
      <c r="C21" s="50"/>
      <c r="D21" s="50"/>
      <c r="E21" s="50"/>
      <c r="F21" s="50"/>
      <c r="G21" s="50"/>
      <c r="H21" s="50"/>
      <c r="I21" s="50"/>
    </row>
    <row r="22" spans="1:9" s="26" customFormat="1" ht="20.25" customHeight="1" x14ac:dyDescent="0.25">
      <c r="A22" s="49" t="s">
        <v>31</v>
      </c>
      <c r="B22" s="49"/>
      <c r="C22" s="49"/>
      <c r="D22" s="49"/>
      <c r="E22" s="49"/>
      <c r="F22" s="49"/>
      <c r="G22" s="49"/>
      <c r="H22" s="49"/>
      <c r="I22" s="49"/>
    </row>
    <row r="23" spans="1:9" s="26" customFormat="1" ht="20.25" customHeight="1" x14ac:dyDescent="0.25">
      <c r="A23" s="13">
        <v>1</v>
      </c>
      <c r="B23" s="13" t="s">
        <v>11</v>
      </c>
      <c r="C23" s="13">
        <v>540</v>
      </c>
      <c r="D23" s="13">
        <v>14</v>
      </c>
      <c r="E23" s="13" t="s">
        <v>17</v>
      </c>
      <c r="F23" s="14">
        <v>332.6</v>
      </c>
      <c r="G23" s="15">
        <v>2717342000</v>
      </c>
      <c r="H23" s="16">
        <v>200000000</v>
      </c>
      <c r="I23" s="17" t="s">
        <v>5</v>
      </c>
    </row>
    <row r="24" spans="1:9" s="26" customFormat="1" ht="20.25" customHeight="1" x14ac:dyDescent="0.25">
      <c r="A24" s="51" t="s">
        <v>16</v>
      </c>
      <c r="B24" s="51"/>
      <c r="C24" s="51"/>
      <c r="D24" s="51"/>
      <c r="E24" s="51"/>
      <c r="F24" s="18">
        <f>F23</f>
        <v>332.6</v>
      </c>
      <c r="G24" s="19">
        <f>G23</f>
        <v>2717342000</v>
      </c>
      <c r="H24" s="20"/>
      <c r="I24" s="21"/>
    </row>
    <row r="25" spans="1:9" s="26" customFormat="1" ht="20.25" customHeight="1" x14ac:dyDescent="0.25">
      <c r="A25" s="50" t="s">
        <v>32</v>
      </c>
      <c r="B25" s="50"/>
      <c r="C25" s="50"/>
      <c r="D25" s="50"/>
      <c r="E25" s="50"/>
      <c r="F25" s="50"/>
      <c r="G25" s="50"/>
      <c r="H25" s="50"/>
      <c r="I25" s="50"/>
    </row>
    <row r="26" spans="1:9" s="26" customFormat="1" ht="20.25" customHeight="1" x14ac:dyDescent="0.25">
      <c r="A26" s="49" t="s">
        <v>33</v>
      </c>
      <c r="B26" s="49"/>
      <c r="C26" s="49"/>
      <c r="D26" s="49"/>
      <c r="E26" s="49"/>
      <c r="F26" s="49"/>
      <c r="G26" s="49"/>
      <c r="H26" s="49"/>
      <c r="I26" s="49"/>
    </row>
    <row r="27" spans="1:9" s="26" customFormat="1" ht="20.25" customHeight="1" x14ac:dyDescent="0.25">
      <c r="A27" s="13">
        <v>1</v>
      </c>
      <c r="B27" s="13" t="s">
        <v>13</v>
      </c>
      <c r="C27" s="13">
        <v>519</v>
      </c>
      <c r="D27" s="13">
        <v>14</v>
      </c>
      <c r="E27" s="13" t="s">
        <v>17</v>
      </c>
      <c r="F27" s="14">
        <v>281.2</v>
      </c>
      <c r="G27" s="15">
        <v>1914409600</v>
      </c>
      <c r="H27" s="15">
        <v>200000000</v>
      </c>
      <c r="I27" s="17"/>
    </row>
    <row r="28" spans="1:9" s="26" customFormat="1" ht="20.25" customHeight="1" x14ac:dyDescent="0.25">
      <c r="A28" s="13">
        <v>2</v>
      </c>
      <c r="B28" s="13" t="s">
        <v>12</v>
      </c>
      <c r="C28" s="13">
        <v>518</v>
      </c>
      <c r="D28" s="13">
        <v>14</v>
      </c>
      <c r="E28" s="13" t="s">
        <v>17</v>
      </c>
      <c r="F28" s="14">
        <v>315.10000000000002</v>
      </c>
      <c r="G28" s="15">
        <v>2574367000</v>
      </c>
      <c r="H28" s="16">
        <v>200000000</v>
      </c>
      <c r="I28" s="17" t="s">
        <v>5</v>
      </c>
    </row>
    <row r="29" spans="1:9" s="26" customFormat="1" ht="20.25" customHeight="1" x14ac:dyDescent="0.25">
      <c r="A29" s="51" t="s">
        <v>16</v>
      </c>
      <c r="B29" s="51"/>
      <c r="C29" s="51"/>
      <c r="D29" s="51"/>
      <c r="E29" s="51"/>
      <c r="F29" s="18">
        <f>F27+F28</f>
        <v>596.29999999999995</v>
      </c>
      <c r="G29" s="19">
        <f>G27+G28</f>
        <v>4488776600</v>
      </c>
      <c r="H29" s="20"/>
      <c r="I29" s="21"/>
    </row>
    <row r="30" spans="1:9" s="26" customFormat="1" ht="20.25" customHeight="1" x14ac:dyDescent="0.25">
      <c r="A30" s="50" t="s">
        <v>34</v>
      </c>
      <c r="B30" s="50"/>
      <c r="C30" s="50"/>
      <c r="D30" s="50"/>
      <c r="E30" s="50"/>
      <c r="F30" s="50"/>
      <c r="G30" s="50"/>
      <c r="H30" s="50"/>
      <c r="I30" s="50"/>
    </row>
    <row r="31" spans="1:9" s="26" customFormat="1" ht="20.25" customHeight="1" x14ac:dyDescent="0.25">
      <c r="A31" s="49" t="s">
        <v>41</v>
      </c>
      <c r="B31" s="49"/>
      <c r="C31" s="49"/>
      <c r="D31" s="49"/>
      <c r="E31" s="49"/>
      <c r="F31" s="49"/>
      <c r="G31" s="49"/>
      <c r="H31" s="49"/>
      <c r="I31" s="49"/>
    </row>
    <row r="32" spans="1:9" s="26" customFormat="1" ht="20.25" customHeight="1" x14ac:dyDescent="0.25">
      <c r="A32" s="13">
        <v>11</v>
      </c>
      <c r="B32" s="13" t="s">
        <v>15</v>
      </c>
      <c r="C32" s="13">
        <v>498</v>
      </c>
      <c r="D32" s="13">
        <v>14</v>
      </c>
      <c r="E32" s="13" t="s">
        <v>17</v>
      </c>
      <c r="F32" s="14">
        <v>309.10000000000002</v>
      </c>
      <c r="G32" s="15">
        <v>2104352800</v>
      </c>
      <c r="H32" s="15">
        <v>200000000</v>
      </c>
      <c r="I32" s="17"/>
    </row>
    <row r="33" spans="1:9" s="26" customFormat="1" ht="20.25" customHeight="1" x14ac:dyDescent="0.25">
      <c r="A33" s="13">
        <v>10</v>
      </c>
      <c r="B33" s="13" t="s">
        <v>14</v>
      </c>
      <c r="C33" s="13">
        <v>497</v>
      </c>
      <c r="D33" s="13">
        <v>14</v>
      </c>
      <c r="E33" s="13" t="s">
        <v>17</v>
      </c>
      <c r="F33" s="14">
        <v>358.3</v>
      </c>
      <c r="G33" s="15">
        <v>2927311000</v>
      </c>
      <c r="H33" s="16">
        <v>200000000</v>
      </c>
      <c r="I33" s="17" t="s">
        <v>5</v>
      </c>
    </row>
    <row r="34" spans="1:9" s="26" customFormat="1" ht="20.25" customHeight="1" x14ac:dyDescent="0.25">
      <c r="A34" s="51" t="s">
        <v>16</v>
      </c>
      <c r="B34" s="51"/>
      <c r="C34" s="51"/>
      <c r="D34" s="51"/>
      <c r="E34" s="51"/>
      <c r="F34" s="18">
        <f>F32+F33</f>
        <v>667.40000000000009</v>
      </c>
      <c r="G34" s="19">
        <f>G32+G33</f>
        <v>5031663800</v>
      </c>
      <c r="H34" s="20"/>
      <c r="I34" s="21"/>
    </row>
    <row r="35" spans="1:9" s="26" customFormat="1" ht="20.25" customHeight="1" x14ac:dyDescent="0.3">
      <c r="A35" s="45" t="s">
        <v>21</v>
      </c>
      <c r="B35" s="45"/>
      <c r="C35" s="45"/>
      <c r="D35" s="45"/>
      <c r="E35" s="45"/>
      <c r="F35" s="22">
        <f>F8+F12+F16+F20+F24+F29+F34</f>
        <v>2925.1</v>
      </c>
      <c r="G35" s="23">
        <f>G8+G12+G16+G20+G24+G29+G34</f>
        <v>20964685200</v>
      </c>
      <c r="H35" s="23"/>
      <c r="I35" s="24"/>
    </row>
    <row r="36" spans="1:9" s="3" customFormat="1" ht="17.25" x14ac:dyDescent="0.25">
      <c r="A36" s="43"/>
      <c r="B36" s="43"/>
      <c r="C36" s="43"/>
      <c r="D36" s="43"/>
      <c r="E36" s="2"/>
      <c r="G36" s="4"/>
      <c r="H36" s="44"/>
      <c r="I36" s="44"/>
    </row>
    <row r="37" spans="1:9" s="3" customFormat="1" ht="17.25" x14ac:dyDescent="0.25">
      <c r="G37" s="4"/>
      <c r="H37" s="4"/>
      <c r="I37" s="5"/>
    </row>
    <row r="38" spans="1:9" s="3" customFormat="1" ht="17.25" x14ac:dyDescent="0.25">
      <c r="G38" s="4"/>
      <c r="H38" s="4"/>
      <c r="I38" s="5"/>
    </row>
    <row r="39" spans="1:9" s="3" customFormat="1" ht="17.25" x14ac:dyDescent="0.25">
      <c r="G39" s="4"/>
      <c r="H39" s="4"/>
      <c r="I39" s="5"/>
    </row>
    <row r="40" spans="1:9" s="3" customFormat="1" ht="17.25" x14ac:dyDescent="0.25">
      <c r="G40" s="4"/>
      <c r="H40" s="4"/>
      <c r="I40" s="5"/>
    </row>
    <row r="41" spans="1:9" s="3" customFormat="1" ht="17.25" x14ac:dyDescent="0.25">
      <c r="G41" s="4"/>
      <c r="H41" s="4"/>
      <c r="I41" s="5"/>
    </row>
    <row r="42" spans="1:9" s="3" customFormat="1" ht="17.25" x14ac:dyDescent="0.25">
      <c r="G42" s="4"/>
      <c r="H42" s="4"/>
      <c r="I42" s="5"/>
    </row>
    <row r="43" spans="1:9" s="3" customFormat="1" ht="17.25" x14ac:dyDescent="0.25">
      <c r="B43" s="43"/>
      <c r="C43" s="43"/>
      <c r="D43" s="43"/>
      <c r="E43" s="2"/>
      <c r="G43" s="4"/>
      <c r="H43" s="44"/>
      <c r="I43" s="44"/>
    </row>
  </sheetData>
  <mergeCells count="27">
    <mergeCell ref="A34:E34"/>
    <mergeCell ref="A25:I25"/>
    <mergeCell ref="A26:I26"/>
    <mergeCell ref="A29:E29"/>
    <mergeCell ref="A30:I30"/>
    <mergeCell ref="A31:I31"/>
    <mergeCell ref="A20:E20"/>
    <mergeCell ref="A21:I21"/>
    <mergeCell ref="A22:I22"/>
    <mergeCell ref="A24:E24"/>
    <mergeCell ref="A18:I18"/>
    <mergeCell ref="B43:D43"/>
    <mergeCell ref="H43:I43"/>
    <mergeCell ref="A35:E35"/>
    <mergeCell ref="A1:I1"/>
    <mergeCell ref="A36:D36"/>
    <mergeCell ref="H36:I36"/>
    <mergeCell ref="A4:I4"/>
    <mergeCell ref="A3:I3"/>
    <mergeCell ref="A9:I9"/>
    <mergeCell ref="A10:I10"/>
    <mergeCell ref="A8:E8"/>
    <mergeCell ref="A12:E12"/>
    <mergeCell ref="A13:I13"/>
    <mergeCell ref="A14:I14"/>
    <mergeCell ref="A16:E16"/>
    <mergeCell ref="A17:I17"/>
  </mergeCells>
  <pageMargins left="0.56999999999999995" right="0.23" top="0.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0" workbookViewId="0">
      <selection sqref="A1:I1"/>
    </sheetView>
  </sheetViews>
  <sheetFormatPr defaultRowHeight="12.75" x14ac:dyDescent="0.2"/>
  <cols>
    <col min="1" max="1" width="4.7109375" style="1" customWidth="1"/>
    <col min="2" max="2" width="12.42578125" style="1" customWidth="1"/>
    <col min="3" max="3" width="8" style="1" customWidth="1"/>
    <col min="4" max="5" width="7.85546875" style="1" customWidth="1"/>
    <col min="6" max="6" width="11" style="1" customWidth="1"/>
    <col min="7" max="7" width="22.140625" style="6" customWidth="1"/>
    <col min="8" max="8" width="18.42578125" style="6" customWidth="1"/>
    <col min="9" max="9" width="12.7109375" style="7" customWidth="1"/>
    <col min="10" max="16384" width="9.140625" style="1"/>
  </cols>
  <sheetData>
    <row r="1" spans="1:9" ht="96.75" customHeight="1" x14ac:dyDescent="0.2">
      <c r="A1" s="46" t="s">
        <v>40</v>
      </c>
      <c r="B1" s="47"/>
      <c r="C1" s="48"/>
      <c r="D1" s="48"/>
      <c r="E1" s="48"/>
      <c r="F1" s="48"/>
      <c r="G1" s="48"/>
      <c r="H1" s="48"/>
      <c r="I1" s="48"/>
    </row>
    <row r="2" spans="1:9" s="25" customFormat="1" ht="49.5" customHeight="1" x14ac:dyDescent="0.2">
      <c r="A2" s="8" t="s">
        <v>0</v>
      </c>
      <c r="B2" s="8" t="s">
        <v>1</v>
      </c>
      <c r="C2" s="8" t="s">
        <v>2</v>
      </c>
      <c r="D2" s="8" t="s">
        <v>20</v>
      </c>
      <c r="E2" s="8" t="s">
        <v>19</v>
      </c>
      <c r="F2" s="8" t="s">
        <v>36</v>
      </c>
      <c r="G2" s="8" t="s">
        <v>37</v>
      </c>
      <c r="H2" s="8" t="s">
        <v>38</v>
      </c>
      <c r="I2" s="8" t="s">
        <v>3</v>
      </c>
    </row>
    <row r="3" spans="1:9" s="26" customFormat="1" ht="20.25" customHeight="1" x14ac:dyDescent="0.25">
      <c r="A3" s="50" t="s">
        <v>22</v>
      </c>
      <c r="B3" s="50"/>
      <c r="C3" s="50"/>
      <c r="D3" s="50"/>
      <c r="E3" s="50"/>
      <c r="F3" s="50"/>
      <c r="G3" s="50"/>
      <c r="H3" s="50"/>
      <c r="I3" s="50"/>
    </row>
    <row r="4" spans="1:9" s="26" customFormat="1" ht="20.25" customHeight="1" x14ac:dyDescent="0.25">
      <c r="A4" s="49" t="s">
        <v>23</v>
      </c>
      <c r="B4" s="49"/>
      <c r="C4" s="49"/>
      <c r="D4" s="49"/>
      <c r="E4" s="49"/>
      <c r="F4" s="49"/>
      <c r="G4" s="49"/>
      <c r="H4" s="49"/>
      <c r="I4" s="49"/>
    </row>
    <row r="5" spans="1:9" s="26" customFormat="1" ht="20.25" customHeight="1" x14ac:dyDescent="0.25">
      <c r="A5" s="13">
        <v>1</v>
      </c>
      <c r="B5" s="13" t="s">
        <v>4</v>
      </c>
      <c r="C5" s="13">
        <v>593</v>
      </c>
      <c r="D5" s="13">
        <v>14</v>
      </c>
      <c r="E5" s="13" t="s">
        <v>17</v>
      </c>
      <c r="F5" s="14">
        <v>257</v>
      </c>
      <c r="G5" s="15">
        <v>1837807000</v>
      </c>
      <c r="H5" s="16">
        <v>120000000</v>
      </c>
      <c r="I5" s="17" t="s">
        <v>5</v>
      </c>
    </row>
    <row r="6" spans="1:9" s="26" customFormat="1" ht="20.25" customHeight="1" x14ac:dyDescent="0.25">
      <c r="A6" s="13">
        <v>2</v>
      </c>
      <c r="B6" s="13" t="s">
        <v>6</v>
      </c>
      <c r="C6" s="13">
        <v>414</v>
      </c>
      <c r="D6" s="13">
        <v>14</v>
      </c>
      <c r="E6" s="13" t="s">
        <v>17</v>
      </c>
      <c r="F6" s="14">
        <v>154</v>
      </c>
      <c r="G6" s="15">
        <v>931700000</v>
      </c>
      <c r="H6" s="16">
        <v>120000000</v>
      </c>
      <c r="I6" s="17"/>
    </row>
    <row r="7" spans="1:9" s="26" customFormat="1" ht="20.25" customHeight="1" x14ac:dyDescent="0.25">
      <c r="A7" s="13">
        <v>3</v>
      </c>
      <c r="B7" s="13" t="s">
        <v>7</v>
      </c>
      <c r="C7" s="13">
        <v>421</v>
      </c>
      <c r="D7" s="13">
        <v>14</v>
      </c>
      <c r="E7" s="13" t="s">
        <v>17</v>
      </c>
      <c r="F7" s="14">
        <v>229.4</v>
      </c>
      <c r="G7" s="15">
        <v>1640439400</v>
      </c>
      <c r="H7" s="16">
        <v>120000000</v>
      </c>
      <c r="I7" s="17" t="s">
        <v>5</v>
      </c>
    </row>
    <row r="8" spans="1:9" s="26" customFormat="1" ht="20.25" customHeight="1" x14ac:dyDescent="0.25">
      <c r="A8" s="51" t="s">
        <v>18</v>
      </c>
      <c r="B8" s="51"/>
      <c r="C8" s="51"/>
      <c r="D8" s="51"/>
      <c r="E8" s="51"/>
      <c r="F8" s="18">
        <f>SUM(F5:F7)</f>
        <v>640.4</v>
      </c>
      <c r="G8" s="19">
        <f>SUM(G5:G7)</f>
        <v>4409946400</v>
      </c>
      <c r="H8" s="20"/>
      <c r="I8" s="21"/>
    </row>
    <row r="9" spans="1:9" s="26" customFormat="1" ht="20.25" customHeight="1" x14ac:dyDescent="0.25">
      <c r="A9" s="50" t="s">
        <v>24</v>
      </c>
      <c r="B9" s="50"/>
      <c r="C9" s="50"/>
      <c r="D9" s="50"/>
      <c r="E9" s="50"/>
      <c r="F9" s="50"/>
      <c r="G9" s="50"/>
      <c r="H9" s="50"/>
      <c r="I9" s="50"/>
    </row>
    <row r="10" spans="1:9" s="26" customFormat="1" ht="20.25" customHeight="1" x14ac:dyDescent="0.25">
      <c r="A10" s="49" t="s">
        <v>25</v>
      </c>
      <c r="B10" s="49"/>
      <c r="C10" s="49"/>
      <c r="D10" s="49"/>
      <c r="E10" s="49"/>
      <c r="F10" s="49"/>
      <c r="G10" s="49"/>
      <c r="H10" s="49"/>
      <c r="I10" s="49"/>
    </row>
    <row r="11" spans="1:9" s="26" customFormat="1" ht="20.25" customHeight="1" x14ac:dyDescent="0.25">
      <c r="A11" s="13">
        <v>1</v>
      </c>
      <c r="B11" s="13" t="s">
        <v>8</v>
      </c>
      <c r="C11" s="13">
        <v>592</v>
      </c>
      <c r="D11" s="13">
        <v>14</v>
      </c>
      <c r="E11" s="13" t="s">
        <v>17</v>
      </c>
      <c r="F11" s="14">
        <v>229.5</v>
      </c>
      <c r="G11" s="15">
        <v>1439194500</v>
      </c>
      <c r="H11" s="16">
        <v>120000000</v>
      </c>
      <c r="I11" s="17" t="s">
        <v>5</v>
      </c>
    </row>
    <row r="12" spans="1:9" s="26" customFormat="1" ht="20.25" customHeight="1" x14ac:dyDescent="0.25">
      <c r="A12" s="51" t="s">
        <v>16</v>
      </c>
      <c r="B12" s="51"/>
      <c r="C12" s="51"/>
      <c r="D12" s="51"/>
      <c r="E12" s="51"/>
      <c r="F12" s="18">
        <f>F11</f>
        <v>229.5</v>
      </c>
      <c r="G12" s="19">
        <f>G11</f>
        <v>1439194500</v>
      </c>
      <c r="H12" s="20"/>
      <c r="I12" s="21"/>
    </row>
    <row r="13" spans="1:9" s="26" customFormat="1" ht="20.25" customHeight="1" x14ac:dyDescent="0.25">
      <c r="A13" s="50" t="s">
        <v>26</v>
      </c>
      <c r="B13" s="50"/>
      <c r="C13" s="50"/>
      <c r="D13" s="50"/>
      <c r="E13" s="50"/>
      <c r="F13" s="50"/>
      <c r="G13" s="50"/>
      <c r="H13" s="50"/>
      <c r="I13" s="50"/>
    </row>
    <row r="14" spans="1:9" s="26" customFormat="1" ht="20.25" customHeight="1" x14ac:dyDescent="0.25">
      <c r="A14" s="49" t="s">
        <v>27</v>
      </c>
      <c r="B14" s="49"/>
      <c r="C14" s="49"/>
      <c r="D14" s="49"/>
      <c r="E14" s="49"/>
      <c r="F14" s="49"/>
      <c r="G14" s="49"/>
      <c r="H14" s="49"/>
      <c r="I14" s="49"/>
    </row>
    <row r="15" spans="1:9" s="26" customFormat="1" ht="20.25" customHeight="1" x14ac:dyDescent="0.25">
      <c r="A15" s="13">
        <v>1</v>
      </c>
      <c r="B15" s="13" t="s">
        <v>9</v>
      </c>
      <c r="C15" s="13">
        <v>440</v>
      </c>
      <c r="D15" s="13">
        <v>14</v>
      </c>
      <c r="E15" s="13" t="s">
        <v>17</v>
      </c>
      <c r="F15" s="14">
        <v>229.4</v>
      </c>
      <c r="G15" s="15">
        <v>1438567400</v>
      </c>
      <c r="H15" s="16">
        <v>120000000</v>
      </c>
      <c r="I15" s="17" t="s">
        <v>5</v>
      </c>
    </row>
    <row r="16" spans="1:9" s="26" customFormat="1" ht="20.25" customHeight="1" x14ac:dyDescent="0.25">
      <c r="A16" s="51" t="s">
        <v>16</v>
      </c>
      <c r="B16" s="51"/>
      <c r="C16" s="51"/>
      <c r="D16" s="51"/>
      <c r="E16" s="51"/>
      <c r="F16" s="18">
        <f>F15</f>
        <v>229.4</v>
      </c>
      <c r="G16" s="19">
        <f>G15</f>
        <v>1438567400</v>
      </c>
      <c r="H16" s="20"/>
      <c r="I16" s="21"/>
    </row>
    <row r="17" spans="1:9" s="26" customFormat="1" ht="20.25" customHeight="1" x14ac:dyDescent="0.25">
      <c r="A17" s="50" t="s">
        <v>28</v>
      </c>
      <c r="B17" s="50"/>
      <c r="C17" s="50"/>
      <c r="D17" s="50"/>
      <c r="E17" s="50"/>
      <c r="F17" s="50"/>
      <c r="G17" s="50"/>
      <c r="H17" s="50"/>
      <c r="I17" s="50"/>
    </row>
    <row r="18" spans="1:9" s="26" customFormat="1" ht="20.25" customHeight="1" x14ac:dyDescent="0.25">
      <c r="A18" s="49" t="s">
        <v>29</v>
      </c>
      <c r="B18" s="49"/>
      <c r="C18" s="49"/>
      <c r="D18" s="49"/>
      <c r="E18" s="49"/>
      <c r="F18" s="49"/>
      <c r="G18" s="49"/>
      <c r="H18" s="49"/>
      <c r="I18" s="49"/>
    </row>
    <row r="19" spans="1:9" s="26" customFormat="1" ht="20.25" customHeight="1" x14ac:dyDescent="0.25">
      <c r="A19" s="13">
        <v>1</v>
      </c>
      <c r="B19" s="13" t="s">
        <v>10</v>
      </c>
      <c r="C19" s="13">
        <v>531</v>
      </c>
      <c r="D19" s="13">
        <v>14</v>
      </c>
      <c r="E19" s="13" t="s">
        <v>17</v>
      </c>
      <c r="F19" s="14">
        <v>229.5</v>
      </c>
      <c r="G19" s="15">
        <v>1439194500</v>
      </c>
      <c r="H19" s="16">
        <v>120000000</v>
      </c>
      <c r="I19" s="17" t="s">
        <v>5</v>
      </c>
    </row>
    <row r="20" spans="1:9" s="26" customFormat="1" ht="20.25" customHeight="1" x14ac:dyDescent="0.25">
      <c r="A20" s="51" t="s">
        <v>16</v>
      </c>
      <c r="B20" s="51"/>
      <c r="C20" s="51"/>
      <c r="D20" s="51"/>
      <c r="E20" s="51"/>
      <c r="F20" s="18">
        <f>F19</f>
        <v>229.5</v>
      </c>
      <c r="G20" s="19">
        <f>G19</f>
        <v>1439194500</v>
      </c>
      <c r="H20" s="20"/>
      <c r="I20" s="21"/>
    </row>
    <row r="21" spans="1:9" s="26" customFormat="1" ht="20.25" customHeight="1" x14ac:dyDescent="0.25">
      <c r="A21" s="50" t="s">
        <v>30</v>
      </c>
      <c r="B21" s="50"/>
      <c r="C21" s="50"/>
      <c r="D21" s="50"/>
      <c r="E21" s="50"/>
      <c r="F21" s="50"/>
      <c r="G21" s="50"/>
      <c r="H21" s="50"/>
      <c r="I21" s="50"/>
    </row>
    <row r="22" spans="1:9" s="26" customFormat="1" ht="20.25" customHeight="1" x14ac:dyDescent="0.25">
      <c r="A22" s="49" t="s">
        <v>31</v>
      </c>
      <c r="B22" s="49"/>
      <c r="C22" s="49"/>
      <c r="D22" s="49"/>
      <c r="E22" s="49"/>
      <c r="F22" s="49"/>
      <c r="G22" s="49"/>
      <c r="H22" s="49"/>
      <c r="I22" s="49"/>
    </row>
    <row r="23" spans="1:9" s="26" customFormat="1" ht="20.25" customHeight="1" x14ac:dyDescent="0.25">
      <c r="A23" s="13">
        <v>1</v>
      </c>
      <c r="B23" s="13" t="s">
        <v>11</v>
      </c>
      <c r="C23" s="13">
        <v>540</v>
      </c>
      <c r="D23" s="13">
        <v>14</v>
      </c>
      <c r="E23" s="13" t="s">
        <v>17</v>
      </c>
      <c r="F23" s="14">
        <v>332.6</v>
      </c>
      <c r="G23" s="15">
        <v>2717342000</v>
      </c>
      <c r="H23" s="16">
        <v>200000000</v>
      </c>
      <c r="I23" s="17" t="s">
        <v>5</v>
      </c>
    </row>
    <row r="24" spans="1:9" s="26" customFormat="1" ht="20.25" customHeight="1" x14ac:dyDescent="0.25">
      <c r="A24" s="51" t="s">
        <v>16</v>
      </c>
      <c r="B24" s="51"/>
      <c r="C24" s="51"/>
      <c r="D24" s="51"/>
      <c r="E24" s="51"/>
      <c r="F24" s="18">
        <f>F23</f>
        <v>332.6</v>
      </c>
      <c r="G24" s="19">
        <f>G23</f>
        <v>2717342000</v>
      </c>
      <c r="H24" s="20"/>
      <c r="I24" s="21"/>
    </row>
    <row r="25" spans="1:9" s="26" customFormat="1" ht="20.25" customHeight="1" x14ac:dyDescent="0.25">
      <c r="A25" s="50" t="s">
        <v>32</v>
      </c>
      <c r="B25" s="50"/>
      <c r="C25" s="50"/>
      <c r="D25" s="50"/>
      <c r="E25" s="50"/>
      <c r="F25" s="50"/>
      <c r="G25" s="50"/>
      <c r="H25" s="50"/>
      <c r="I25" s="50"/>
    </row>
    <row r="26" spans="1:9" s="26" customFormat="1" ht="20.25" customHeight="1" x14ac:dyDescent="0.25">
      <c r="A26" s="49" t="s">
        <v>33</v>
      </c>
      <c r="B26" s="49"/>
      <c r="C26" s="49"/>
      <c r="D26" s="49"/>
      <c r="E26" s="49"/>
      <c r="F26" s="49"/>
      <c r="G26" s="49"/>
      <c r="H26" s="49"/>
      <c r="I26" s="49"/>
    </row>
    <row r="27" spans="1:9" s="26" customFormat="1" ht="20.25" customHeight="1" x14ac:dyDescent="0.25">
      <c r="A27" s="13">
        <v>1</v>
      </c>
      <c r="B27" s="13" t="s">
        <v>13</v>
      </c>
      <c r="C27" s="13">
        <v>519</v>
      </c>
      <c r="D27" s="13">
        <v>14</v>
      </c>
      <c r="E27" s="13" t="s">
        <v>17</v>
      </c>
      <c r="F27" s="14">
        <v>281.2</v>
      </c>
      <c r="G27" s="15">
        <v>1914409600</v>
      </c>
      <c r="H27" s="15">
        <v>200000000</v>
      </c>
      <c r="I27" s="17"/>
    </row>
    <row r="28" spans="1:9" s="26" customFormat="1" ht="20.25" customHeight="1" x14ac:dyDescent="0.25">
      <c r="A28" s="13">
        <v>2</v>
      </c>
      <c r="B28" s="13" t="s">
        <v>12</v>
      </c>
      <c r="C28" s="13">
        <v>518</v>
      </c>
      <c r="D28" s="13">
        <v>14</v>
      </c>
      <c r="E28" s="13" t="s">
        <v>17</v>
      </c>
      <c r="F28" s="14">
        <v>315.10000000000002</v>
      </c>
      <c r="G28" s="15">
        <v>2574367000</v>
      </c>
      <c r="H28" s="16">
        <v>200000000</v>
      </c>
      <c r="I28" s="17" t="s">
        <v>5</v>
      </c>
    </row>
    <row r="29" spans="1:9" s="26" customFormat="1" ht="20.25" customHeight="1" x14ac:dyDescent="0.25">
      <c r="A29" s="51" t="s">
        <v>16</v>
      </c>
      <c r="B29" s="51"/>
      <c r="C29" s="51"/>
      <c r="D29" s="51"/>
      <c r="E29" s="51"/>
      <c r="F29" s="18">
        <f>F27+F28</f>
        <v>596.29999999999995</v>
      </c>
      <c r="G29" s="19">
        <f>G27+G28</f>
        <v>4488776600</v>
      </c>
      <c r="H29" s="20"/>
      <c r="I29" s="21"/>
    </row>
    <row r="30" spans="1:9" s="26" customFormat="1" ht="20.25" customHeight="1" x14ac:dyDescent="0.25">
      <c r="A30" s="50" t="s">
        <v>34</v>
      </c>
      <c r="B30" s="50"/>
      <c r="C30" s="50"/>
      <c r="D30" s="50"/>
      <c r="E30" s="50"/>
      <c r="F30" s="50"/>
      <c r="G30" s="50"/>
      <c r="H30" s="50"/>
      <c r="I30" s="50"/>
    </row>
    <row r="31" spans="1:9" s="26" customFormat="1" ht="20.25" customHeight="1" x14ac:dyDescent="0.25">
      <c r="A31" s="49" t="s">
        <v>35</v>
      </c>
      <c r="B31" s="49"/>
      <c r="C31" s="49"/>
      <c r="D31" s="49"/>
      <c r="E31" s="49"/>
      <c r="F31" s="49"/>
      <c r="G31" s="49"/>
      <c r="H31" s="49"/>
      <c r="I31" s="49"/>
    </row>
    <row r="32" spans="1:9" s="26" customFormat="1" ht="20.25" customHeight="1" x14ac:dyDescent="0.25">
      <c r="A32" s="13">
        <v>11</v>
      </c>
      <c r="B32" s="13" t="s">
        <v>15</v>
      </c>
      <c r="C32" s="13">
        <v>498</v>
      </c>
      <c r="D32" s="13">
        <v>14</v>
      </c>
      <c r="E32" s="13" t="s">
        <v>17</v>
      </c>
      <c r="F32" s="14">
        <v>309.10000000000002</v>
      </c>
      <c r="G32" s="15">
        <v>2104352800</v>
      </c>
      <c r="H32" s="15">
        <v>200000000</v>
      </c>
      <c r="I32" s="17"/>
    </row>
    <row r="33" spans="1:9" s="26" customFormat="1" ht="20.25" customHeight="1" x14ac:dyDescent="0.25">
      <c r="A33" s="13">
        <v>10</v>
      </c>
      <c r="B33" s="13" t="s">
        <v>14</v>
      </c>
      <c r="C33" s="13">
        <v>497</v>
      </c>
      <c r="D33" s="13">
        <v>14</v>
      </c>
      <c r="E33" s="13" t="s">
        <v>17</v>
      </c>
      <c r="F33" s="14">
        <v>358.3</v>
      </c>
      <c r="G33" s="15">
        <v>2927311000</v>
      </c>
      <c r="H33" s="16">
        <v>200000000</v>
      </c>
      <c r="I33" s="17" t="s">
        <v>5</v>
      </c>
    </row>
    <row r="34" spans="1:9" s="26" customFormat="1" ht="20.25" customHeight="1" x14ac:dyDescent="0.25">
      <c r="A34" s="51" t="s">
        <v>16</v>
      </c>
      <c r="B34" s="51"/>
      <c r="C34" s="51"/>
      <c r="D34" s="51"/>
      <c r="E34" s="51"/>
      <c r="F34" s="18">
        <f>F32+F33</f>
        <v>667.40000000000009</v>
      </c>
      <c r="G34" s="19">
        <f>G32+G33</f>
        <v>5031663800</v>
      </c>
      <c r="H34" s="20"/>
      <c r="I34" s="21"/>
    </row>
    <row r="35" spans="1:9" s="26" customFormat="1" ht="20.25" customHeight="1" x14ac:dyDescent="0.3">
      <c r="A35" s="45" t="s">
        <v>21</v>
      </c>
      <c r="B35" s="45"/>
      <c r="C35" s="45"/>
      <c r="D35" s="45"/>
      <c r="E35" s="45"/>
      <c r="F35" s="22">
        <f>F8+F12+F16+F20+F24+F29+F34</f>
        <v>2925.1</v>
      </c>
      <c r="G35" s="23">
        <f>G8+G12+G16+G20+G24+G29+G34</f>
        <v>20964685200</v>
      </c>
      <c r="H35" s="23"/>
      <c r="I35" s="24"/>
    </row>
    <row r="36" spans="1:9" s="3" customFormat="1" ht="17.25" x14ac:dyDescent="0.25">
      <c r="A36" s="43"/>
      <c r="B36" s="43"/>
      <c r="C36" s="43"/>
      <c r="D36" s="43"/>
      <c r="E36" s="9"/>
      <c r="G36" s="10"/>
      <c r="H36" s="44"/>
      <c r="I36" s="44"/>
    </row>
    <row r="37" spans="1:9" s="3" customFormat="1" ht="17.25" x14ac:dyDescent="0.25">
      <c r="G37" s="10"/>
      <c r="H37" s="10"/>
      <c r="I37" s="5"/>
    </row>
    <row r="38" spans="1:9" s="3" customFormat="1" ht="17.25" x14ac:dyDescent="0.25">
      <c r="G38" s="10"/>
      <c r="H38" s="10"/>
      <c r="I38" s="5"/>
    </row>
    <row r="39" spans="1:9" s="3" customFormat="1" ht="17.25" x14ac:dyDescent="0.25">
      <c r="G39" s="10"/>
      <c r="H39" s="10"/>
      <c r="I39" s="5"/>
    </row>
    <row r="40" spans="1:9" s="3" customFormat="1" ht="17.25" x14ac:dyDescent="0.25">
      <c r="G40" s="10"/>
      <c r="H40" s="10"/>
      <c r="I40" s="5"/>
    </row>
    <row r="41" spans="1:9" s="3" customFormat="1" ht="17.25" x14ac:dyDescent="0.25">
      <c r="G41" s="10"/>
      <c r="H41" s="10"/>
      <c r="I41" s="5"/>
    </row>
    <row r="42" spans="1:9" s="3" customFormat="1" ht="17.25" x14ac:dyDescent="0.25">
      <c r="G42" s="10"/>
      <c r="H42" s="10"/>
      <c r="I42" s="5"/>
    </row>
    <row r="43" spans="1:9" s="3" customFormat="1" ht="17.25" x14ac:dyDescent="0.25">
      <c r="B43" s="43"/>
      <c r="C43" s="43"/>
      <c r="D43" s="43"/>
      <c r="E43" s="9"/>
      <c r="G43" s="10"/>
      <c r="H43" s="44"/>
      <c r="I43" s="44"/>
    </row>
  </sheetData>
  <mergeCells count="27">
    <mergeCell ref="A10:I10"/>
    <mergeCell ref="A1:I1"/>
    <mergeCell ref="A3:I3"/>
    <mergeCell ref="A4:I4"/>
    <mergeCell ref="A8:E8"/>
    <mergeCell ref="A9:I9"/>
    <mergeCell ref="A26:I26"/>
    <mergeCell ref="A12:E12"/>
    <mergeCell ref="A13:I13"/>
    <mergeCell ref="A14:I14"/>
    <mergeCell ref="A16:E16"/>
    <mergeCell ref="A17:I17"/>
    <mergeCell ref="A18:I18"/>
    <mergeCell ref="A20:E20"/>
    <mergeCell ref="A21:I21"/>
    <mergeCell ref="A22:I22"/>
    <mergeCell ref="A24:E24"/>
    <mergeCell ref="A25:I25"/>
    <mergeCell ref="B43:D43"/>
    <mergeCell ref="H43:I43"/>
    <mergeCell ref="A29:E29"/>
    <mergeCell ref="A30:I30"/>
    <mergeCell ref="A31:I31"/>
    <mergeCell ref="A34:E34"/>
    <mergeCell ref="A35:E35"/>
    <mergeCell ref="A36:D36"/>
    <mergeCell ref="H36:I36"/>
  </mergeCells>
  <pageMargins left="0.67" right="0.23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31" workbookViewId="0">
      <selection activeCell="G35" sqref="G35"/>
    </sheetView>
  </sheetViews>
  <sheetFormatPr defaultRowHeight="12.75" x14ac:dyDescent="0.2"/>
  <cols>
    <col min="1" max="1" width="4.140625" style="1" customWidth="1"/>
    <col min="2" max="2" width="12" style="1" customWidth="1"/>
    <col min="3" max="3" width="7.28515625" style="1" customWidth="1"/>
    <col min="4" max="4" width="6.5703125" style="1" customWidth="1"/>
    <col min="5" max="5" width="6.85546875" style="1" customWidth="1"/>
    <col min="6" max="6" width="9.42578125" style="1" customWidth="1"/>
    <col min="7" max="7" width="19" style="6" customWidth="1"/>
    <col min="8" max="8" width="15.7109375" style="6" customWidth="1"/>
    <col min="9" max="9" width="12.5703125" style="6" customWidth="1"/>
    <col min="10" max="10" width="13" style="7" customWidth="1"/>
    <col min="11" max="16384" width="9.140625" style="1"/>
  </cols>
  <sheetData>
    <row r="1" spans="1:10" ht="96.75" customHeight="1" x14ac:dyDescent="0.2">
      <c r="A1" s="46" t="s">
        <v>44</v>
      </c>
      <c r="B1" s="47"/>
      <c r="C1" s="48"/>
      <c r="D1" s="48"/>
      <c r="E1" s="48"/>
      <c r="F1" s="48"/>
      <c r="G1" s="48"/>
      <c r="H1" s="48"/>
      <c r="I1" s="48"/>
      <c r="J1" s="48"/>
    </row>
    <row r="2" spans="1:10" s="25" customFormat="1" ht="52.5" customHeight="1" x14ac:dyDescent="0.2">
      <c r="A2" s="8" t="s">
        <v>0</v>
      </c>
      <c r="B2" s="8" t="s">
        <v>1</v>
      </c>
      <c r="C2" s="8" t="s">
        <v>2</v>
      </c>
      <c r="D2" s="8" t="s">
        <v>20</v>
      </c>
      <c r="E2" s="8" t="s">
        <v>19</v>
      </c>
      <c r="F2" s="8" t="s">
        <v>36</v>
      </c>
      <c r="G2" s="8" t="s">
        <v>37</v>
      </c>
      <c r="H2" s="8" t="s">
        <v>38</v>
      </c>
      <c r="I2" s="8" t="s">
        <v>43</v>
      </c>
      <c r="J2" s="8" t="s">
        <v>3</v>
      </c>
    </row>
    <row r="3" spans="1:10" s="33" customFormat="1" ht="25.5" customHeight="1" x14ac:dyDescent="0.25">
      <c r="A3" s="53" t="s">
        <v>42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33" customFormat="1" ht="25.5" customHeight="1" x14ac:dyDescent="0.25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33" customFormat="1" ht="25.5" customHeight="1" x14ac:dyDescent="0.25">
      <c r="A5" s="34">
        <v>1</v>
      </c>
      <c r="B5" s="34" t="s">
        <v>4</v>
      </c>
      <c r="C5" s="34">
        <v>593</v>
      </c>
      <c r="D5" s="34">
        <v>14</v>
      </c>
      <c r="E5" s="34" t="s">
        <v>17</v>
      </c>
      <c r="F5" s="35">
        <v>257</v>
      </c>
      <c r="G5" s="36">
        <v>1837807000</v>
      </c>
      <c r="H5" s="37">
        <v>120000000</v>
      </c>
      <c r="I5" s="37">
        <v>500000</v>
      </c>
      <c r="J5" s="38" t="s">
        <v>5</v>
      </c>
    </row>
    <row r="6" spans="1:10" s="33" customFormat="1" ht="25.5" customHeight="1" x14ac:dyDescent="0.25">
      <c r="A6" s="34">
        <v>2</v>
      </c>
      <c r="B6" s="34" t="s">
        <v>6</v>
      </c>
      <c r="C6" s="34">
        <v>414</v>
      </c>
      <c r="D6" s="34">
        <v>14</v>
      </c>
      <c r="E6" s="34" t="s">
        <v>17</v>
      </c>
      <c r="F6" s="35">
        <v>154</v>
      </c>
      <c r="G6" s="36">
        <v>931700000</v>
      </c>
      <c r="H6" s="37">
        <v>120000000</v>
      </c>
      <c r="I6" s="37">
        <v>500000</v>
      </c>
      <c r="J6" s="38"/>
    </row>
    <row r="7" spans="1:10" s="33" customFormat="1" ht="25.5" customHeight="1" x14ac:dyDescent="0.25">
      <c r="A7" s="34">
        <v>3</v>
      </c>
      <c r="B7" s="34" t="s">
        <v>7</v>
      </c>
      <c r="C7" s="34">
        <v>421</v>
      </c>
      <c r="D7" s="34">
        <v>14</v>
      </c>
      <c r="E7" s="34" t="s">
        <v>17</v>
      </c>
      <c r="F7" s="35">
        <v>229.4</v>
      </c>
      <c r="G7" s="36">
        <v>1640439400</v>
      </c>
      <c r="H7" s="37">
        <v>120000000</v>
      </c>
      <c r="I7" s="37">
        <v>500000</v>
      </c>
      <c r="J7" s="38" t="s">
        <v>5</v>
      </c>
    </row>
    <row r="8" spans="1:10" s="33" customFormat="1" ht="25.5" customHeight="1" x14ac:dyDescent="0.25">
      <c r="A8" s="54" t="s">
        <v>18</v>
      </c>
      <c r="B8" s="54"/>
      <c r="C8" s="54"/>
      <c r="D8" s="54"/>
      <c r="E8" s="54"/>
      <c r="F8" s="39">
        <f>SUM(F5:F7)</f>
        <v>640.4</v>
      </c>
      <c r="G8" s="40">
        <f>SUM(G5:G7)</f>
        <v>4409946400</v>
      </c>
      <c r="H8" s="41"/>
      <c r="I8" s="41"/>
      <c r="J8" s="42"/>
    </row>
    <row r="9" spans="1:10" s="33" customFormat="1" ht="25.5" customHeight="1" x14ac:dyDescent="0.25">
      <c r="A9" s="53" t="s">
        <v>24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s="33" customFormat="1" ht="25.5" customHeight="1" x14ac:dyDescent="0.25">
      <c r="A10" s="52" t="s">
        <v>25</v>
      </c>
      <c r="B10" s="52"/>
      <c r="C10" s="52"/>
      <c r="D10" s="52"/>
      <c r="E10" s="52"/>
      <c r="F10" s="52"/>
      <c r="G10" s="52"/>
      <c r="H10" s="52"/>
      <c r="I10" s="52"/>
      <c r="J10" s="52"/>
    </row>
    <row r="11" spans="1:10" s="33" customFormat="1" ht="25.5" customHeight="1" x14ac:dyDescent="0.25">
      <c r="A11" s="34">
        <v>1</v>
      </c>
      <c r="B11" s="34" t="s">
        <v>8</v>
      </c>
      <c r="C11" s="34">
        <v>592</v>
      </c>
      <c r="D11" s="34">
        <v>14</v>
      </c>
      <c r="E11" s="34" t="s">
        <v>17</v>
      </c>
      <c r="F11" s="35">
        <v>229.5</v>
      </c>
      <c r="G11" s="36">
        <v>1439194500</v>
      </c>
      <c r="H11" s="37">
        <v>120000000</v>
      </c>
      <c r="I11" s="37"/>
      <c r="J11" s="38" t="s">
        <v>5</v>
      </c>
    </row>
    <row r="12" spans="1:10" s="33" customFormat="1" ht="25.5" customHeight="1" x14ac:dyDescent="0.25">
      <c r="A12" s="54" t="s">
        <v>16</v>
      </c>
      <c r="B12" s="54"/>
      <c r="C12" s="54"/>
      <c r="D12" s="54"/>
      <c r="E12" s="54"/>
      <c r="F12" s="39">
        <f>F11</f>
        <v>229.5</v>
      </c>
      <c r="G12" s="40">
        <f>G11</f>
        <v>1439194500</v>
      </c>
      <c r="H12" s="41"/>
      <c r="I12" s="41"/>
      <c r="J12" s="42"/>
    </row>
    <row r="13" spans="1:10" s="33" customFormat="1" ht="25.5" customHeight="1" x14ac:dyDescent="0.25">
      <c r="A13" s="53" t="s">
        <v>26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s="33" customFormat="1" ht="25.5" customHeight="1" x14ac:dyDescent="0.25">
      <c r="A14" s="52" t="s">
        <v>27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s="33" customFormat="1" ht="25.5" customHeight="1" x14ac:dyDescent="0.25">
      <c r="A15" s="34">
        <v>1</v>
      </c>
      <c r="B15" s="34" t="s">
        <v>9</v>
      </c>
      <c r="C15" s="34">
        <v>440</v>
      </c>
      <c r="D15" s="34">
        <v>14</v>
      </c>
      <c r="E15" s="34" t="s">
        <v>17</v>
      </c>
      <c r="F15" s="35">
        <v>229.4</v>
      </c>
      <c r="G15" s="36">
        <v>1438567400</v>
      </c>
      <c r="H15" s="37">
        <v>120000000</v>
      </c>
      <c r="I15" s="37">
        <v>500000</v>
      </c>
      <c r="J15" s="38" t="s">
        <v>5</v>
      </c>
    </row>
    <row r="16" spans="1:10" s="33" customFormat="1" ht="25.5" customHeight="1" x14ac:dyDescent="0.25">
      <c r="A16" s="54" t="s">
        <v>16</v>
      </c>
      <c r="B16" s="54"/>
      <c r="C16" s="54"/>
      <c r="D16" s="54"/>
      <c r="E16" s="54"/>
      <c r="F16" s="39">
        <f>F15</f>
        <v>229.4</v>
      </c>
      <c r="G16" s="40">
        <f>G15</f>
        <v>1438567400</v>
      </c>
      <c r="H16" s="41"/>
      <c r="I16" s="41"/>
      <c r="J16" s="42"/>
    </row>
    <row r="17" spans="1:10" s="33" customFormat="1" ht="25.5" customHeight="1" x14ac:dyDescent="0.25">
      <c r="A17" s="53" t="s">
        <v>28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 s="33" customFormat="1" ht="25.5" customHeight="1" x14ac:dyDescent="0.25">
      <c r="A18" s="52" t="s">
        <v>29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s="33" customFormat="1" ht="25.5" customHeight="1" x14ac:dyDescent="0.25">
      <c r="A19" s="34">
        <v>1</v>
      </c>
      <c r="B19" s="34" t="s">
        <v>10</v>
      </c>
      <c r="C19" s="34">
        <v>531</v>
      </c>
      <c r="D19" s="34">
        <v>14</v>
      </c>
      <c r="E19" s="34" t="s">
        <v>17</v>
      </c>
      <c r="F19" s="35">
        <v>229.5</v>
      </c>
      <c r="G19" s="36">
        <v>1439194500</v>
      </c>
      <c r="H19" s="37">
        <v>120000000</v>
      </c>
      <c r="I19" s="37">
        <v>500000</v>
      </c>
      <c r="J19" s="38" t="s">
        <v>5</v>
      </c>
    </row>
    <row r="20" spans="1:10" s="33" customFormat="1" ht="25.5" customHeight="1" x14ac:dyDescent="0.25">
      <c r="A20" s="54" t="s">
        <v>16</v>
      </c>
      <c r="B20" s="54"/>
      <c r="C20" s="54"/>
      <c r="D20" s="54"/>
      <c r="E20" s="54"/>
      <c r="F20" s="39">
        <f>F19</f>
        <v>229.5</v>
      </c>
      <c r="G20" s="40">
        <f>G19</f>
        <v>1439194500</v>
      </c>
      <c r="H20" s="41"/>
      <c r="I20" s="41"/>
      <c r="J20" s="42"/>
    </row>
    <row r="21" spans="1:10" s="33" customFormat="1" ht="25.5" customHeight="1" x14ac:dyDescent="0.25">
      <c r="A21" s="53" t="s">
        <v>30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s="33" customFormat="1" ht="25.5" customHeight="1" x14ac:dyDescent="0.25">
      <c r="A22" s="52" t="s">
        <v>31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0" s="33" customFormat="1" ht="25.5" customHeight="1" x14ac:dyDescent="0.25">
      <c r="A23" s="34">
        <v>1</v>
      </c>
      <c r="B23" s="34" t="s">
        <v>11</v>
      </c>
      <c r="C23" s="34">
        <v>540</v>
      </c>
      <c r="D23" s="34">
        <v>14</v>
      </c>
      <c r="E23" s="34" t="s">
        <v>17</v>
      </c>
      <c r="F23" s="35">
        <v>332.6</v>
      </c>
      <c r="G23" s="36">
        <v>2717342000</v>
      </c>
      <c r="H23" s="37">
        <v>200000000</v>
      </c>
      <c r="I23" s="37">
        <v>500000</v>
      </c>
      <c r="J23" s="38" t="s">
        <v>5</v>
      </c>
    </row>
    <row r="24" spans="1:10" s="33" customFormat="1" ht="25.5" customHeight="1" x14ac:dyDescent="0.25">
      <c r="A24" s="54" t="s">
        <v>16</v>
      </c>
      <c r="B24" s="54"/>
      <c r="C24" s="54"/>
      <c r="D24" s="54"/>
      <c r="E24" s="54"/>
      <c r="F24" s="39">
        <f>F23</f>
        <v>332.6</v>
      </c>
      <c r="G24" s="40">
        <f>G23</f>
        <v>2717342000</v>
      </c>
      <c r="H24" s="41"/>
      <c r="I24" s="41"/>
      <c r="J24" s="42"/>
    </row>
    <row r="25" spans="1:10" s="33" customFormat="1" ht="25.5" customHeight="1" x14ac:dyDescent="0.25">
      <c r="A25" s="53" t="s">
        <v>32</v>
      </c>
      <c r="B25" s="53"/>
      <c r="C25" s="53"/>
      <c r="D25" s="53"/>
      <c r="E25" s="53"/>
      <c r="F25" s="53"/>
      <c r="G25" s="53"/>
      <c r="H25" s="53"/>
      <c r="I25" s="53"/>
      <c r="J25" s="53"/>
    </row>
    <row r="26" spans="1:10" s="33" customFormat="1" ht="25.5" customHeight="1" x14ac:dyDescent="0.25">
      <c r="A26" s="52" t="s">
        <v>33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s="33" customFormat="1" ht="25.5" customHeight="1" x14ac:dyDescent="0.25">
      <c r="A27" s="34">
        <v>1</v>
      </c>
      <c r="B27" s="34" t="s">
        <v>13</v>
      </c>
      <c r="C27" s="34">
        <v>519</v>
      </c>
      <c r="D27" s="34">
        <v>14</v>
      </c>
      <c r="E27" s="34" t="s">
        <v>17</v>
      </c>
      <c r="F27" s="35">
        <v>281.2</v>
      </c>
      <c r="G27" s="36">
        <v>1914409600</v>
      </c>
      <c r="H27" s="36">
        <v>200000000</v>
      </c>
      <c r="I27" s="36">
        <v>500000</v>
      </c>
      <c r="J27" s="38"/>
    </row>
    <row r="28" spans="1:10" s="33" customFormat="1" ht="25.5" customHeight="1" x14ac:dyDescent="0.25">
      <c r="A28" s="34">
        <v>2</v>
      </c>
      <c r="B28" s="34" t="s">
        <v>12</v>
      </c>
      <c r="C28" s="34">
        <v>518</v>
      </c>
      <c r="D28" s="34">
        <v>14</v>
      </c>
      <c r="E28" s="34" t="s">
        <v>17</v>
      </c>
      <c r="F28" s="35">
        <v>315.10000000000002</v>
      </c>
      <c r="G28" s="36">
        <v>2574367000</v>
      </c>
      <c r="H28" s="37">
        <v>200000000</v>
      </c>
      <c r="I28" s="37">
        <v>500000</v>
      </c>
      <c r="J28" s="38" t="s">
        <v>5</v>
      </c>
    </row>
    <row r="29" spans="1:10" s="33" customFormat="1" ht="24" customHeight="1" x14ac:dyDescent="0.25">
      <c r="A29" s="54" t="s">
        <v>16</v>
      </c>
      <c r="B29" s="54"/>
      <c r="C29" s="54"/>
      <c r="D29" s="54"/>
      <c r="E29" s="54"/>
      <c r="F29" s="39">
        <f>F27+F28</f>
        <v>596.29999999999995</v>
      </c>
      <c r="G29" s="40">
        <f>G27+G28</f>
        <v>4488776600</v>
      </c>
      <c r="H29" s="41"/>
      <c r="I29" s="41"/>
      <c r="J29" s="42"/>
    </row>
    <row r="30" spans="1:10" s="33" customFormat="1" ht="25.5" customHeight="1" x14ac:dyDescent="0.25">
      <c r="A30" s="53" t="s">
        <v>34</v>
      </c>
      <c r="B30" s="53"/>
      <c r="C30" s="53"/>
      <c r="D30" s="53"/>
      <c r="E30" s="53"/>
      <c r="F30" s="53"/>
      <c r="G30" s="53"/>
      <c r="H30" s="53"/>
      <c r="I30" s="53"/>
      <c r="J30" s="53"/>
    </row>
    <row r="31" spans="1:10" s="33" customFormat="1" ht="25.5" customHeight="1" x14ac:dyDescent="0.25">
      <c r="A31" s="52" t="s">
        <v>41</v>
      </c>
      <c r="B31" s="52"/>
      <c r="C31" s="52"/>
      <c r="D31" s="52"/>
      <c r="E31" s="52"/>
      <c r="F31" s="52"/>
      <c r="G31" s="52"/>
      <c r="H31" s="52"/>
      <c r="I31" s="52"/>
      <c r="J31" s="52"/>
    </row>
    <row r="32" spans="1:10" s="33" customFormat="1" ht="25.5" customHeight="1" x14ac:dyDescent="0.25">
      <c r="A32" s="34">
        <v>11</v>
      </c>
      <c r="B32" s="34" t="s">
        <v>15</v>
      </c>
      <c r="C32" s="34">
        <v>498</v>
      </c>
      <c r="D32" s="34">
        <v>14</v>
      </c>
      <c r="E32" s="34" t="s">
        <v>17</v>
      </c>
      <c r="F32" s="35">
        <v>309.10000000000002</v>
      </c>
      <c r="G32" s="36">
        <v>2104352800</v>
      </c>
      <c r="H32" s="36">
        <v>200000000</v>
      </c>
      <c r="I32" s="36">
        <v>500000</v>
      </c>
      <c r="J32" s="38"/>
    </row>
    <row r="33" spans="1:10" s="33" customFormat="1" ht="25.5" customHeight="1" x14ac:dyDescent="0.25">
      <c r="A33" s="34">
        <v>10</v>
      </c>
      <c r="B33" s="34" t="s">
        <v>14</v>
      </c>
      <c r="C33" s="34">
        <v>497</v>
      </c>
      <c r="D33" s="34">
        <v>14</v>
      </c>
      <c r="E33" s="34" t="s">
        <v>17</v>
      </c>
      <c r="F33" s="35">
        <v>358.3</v>
      </c>
      <c r="G33" s="36">
        <v>2927311000</v>
      </c>
      <c r="H33" s="37">
        <v>200000000</v>
      </c>
      <c r="I33" s="36">
        <v>500000</v>
      </c>
      <c r="J33" s="38" t="s">
        <v>5</v>
      </c>
    </row>
    <row r="34" spans="1:10" s="33" customFormat="1" ht="25.5" customHeight="1" x14ac:dyDescent="0.25">
      <c r="A34" s="54" t="s">
        <v>16</v>
      </c>
      <c r="B34" s="54"/>
      <c r="C34" s="54"/>
      <c r="D34" s="54"/>
      <c r="E34" s="54"/>
      <c r="F34" s="39">
        <f>F32+F33</f>
        <v>667.40000000000009</v>
      </c>
      <c r="G34" s="40">
        <f>G32+G33</f>
        <v>5031663800</v>
      </c>
      <c r="H34" s="41"/>
      <c r="I34" s="41"/>
      <c r="J34" s="42"/>
    </row>
    <row r="35" spans="1:10" s="32" customFormat="1" ht="25.5" customHeight="1" x14ac:dyDescent="0.2">
      <c r="A35" s="55" t="s">
        <v>21</v>
      </c>
      <c r="B35" s="55"/>
      <c r="C35" s="55"/>
      <c r="D35" s="55"/>
      <c r="E35" s="55"/>
      <c r="F35" s="29">
        <f>F8+F12+F16+F20+F24+F29+F34</f>
        <v>2925.1</v>
      </c>
      <c r="G35" s="30">
        <f>G8+G12+G16+G20+G24+G29+G34</f>
        <v>20964685200</v>
      </c>
      <c r="H35" s="30"/>
      <c r="I35" s="30"/>
      <c r="J35" s="31"/>
    </row>
    <row r="36" spans="1:10" s="3" customFormat="1" ht="17.25" x14ac:dyDescent="0.25">
      <c r="A36" s="43"/>
      <c r="B36" s="43"/>
      <c r="C36" s="43"/>
      <c r="D36" s="43"/>
      <c r="E36" s="11"/>
      <c r="G36" s="12"/>
      <c r="H36" s="44"/>
      <c r="I36" s="44"/>
      <c r="J36" s="44"/>
    </row>
  </sheetData>
  <mergeCells count="25">
    <mergeCell ref="A29:E29"/>
    <mergeCell ref="A30:J30"/>
    <mergeCell ref="A31:J31"/>
    <mergeCell ref="A34:E34"/>
    <mergeCell ref="A35:E35"/>
    <mergeCell ref="A36:D36"/>
    <mergeCell ref="H36:J36"/>
    <mergeCell ref="A26:J26"/>
    <mergeCell ref="A12:E12"/>
    <mergeCell ref="A13:J13"/>
    <mergeCell ref="A14:J14"/>
    <mergeCell ref="A16:E16"/>
    <mergeCell ref="A17:J17"/>
    <mergeCell ref="A18:J18"/>
    <mergeCell ref="A20:E20"/>
    <mergeCell ref="A21:J21"/>
    <mergeCell ref="A22:J22"/>
    <mergeCell ref="A24:E24"/>
    <mergeCell ref="A25:J25"/>
    <mergeCell ref="A10:J10"/>
    <mergeCell ref="A1:J1"/>
    <mergeCell ref="A3:J3"/>
    <mergeCell ref="A4:J4"/>
    <mergeCell ref="A8:E8"/>
    <mergeCell ref="A9:J9"/>
  </mergeCells>
  <pageMargins left="0.55000000000000004" right="0.23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28" workbookViewId="0">
      <selection activeCell="P31" sqref="P31"/>
    </sheetView>
  </sheetViews>
  <sheetFormatPr defaultRowHeight="12.75" x14ac:dyDescent="0.2"/>
  <cols>
    <col min="1" max="1" width="4.140625" style="1" customWidth="1"/>
    <col min="2" max="2" width="12" style="1" customWidth="1"/>
    <col min="3" max="3" width="7.28515625" style="1" customWidth="1"/>
    <col min="4" max="4" width="6.5703125" style="1" customWidth="1"/>
    <col min="5" max="5" width="6.85546875" style="1" customWidth="1"/>
    <col min="6" max="6" width="9.42578125" style="1" customWidth="1"/>
    <col min="7" max="7" width="19" style="6" customWidth="1"/>
    <col min="8" max="8" width="15.7109375" style="6" customWidth="1"/>
    <col min="9" max="9" width="12.5703125" style="6" customWidth="1"/>
    <col min="10" max="10" width="13" style="7" customWidth="1"/>
    <col min="11" max="16384" width="9.140625" style="1"/>
  </cols>
  <sheetData>
    <row r="1" spans="1:10" ht="96.75" customHeight="1" x14ac:dyDescent="0.2">
      <c r="A1" s="46" t="s">
        <v>45</v>
      </c>
      <c r="B1" s="47"/>
      <c r="C1" s="48"/>
      <c r="D1" s="48"/>
      <c r="E1" s="48"/>
      <c r="F1" s="48"/>
      <c r="G1" s="48"/>
      <c r="H1" s="48"/>
      <c r="I1" s="48"/>
      <c r="J1" s="48"/>
    </row>
    <row r="2" spans="1:10" s="25" customFormat="1" ht="52.5" customHeight="1" x14ac:dyDescent="0.2">
      <c r="A2" s="8" t="s">
        <v>0</v>
      </c>
      <c r="B2" s="8" t="s">
        <v>1</v>
      </c>
      <c r="C2" s="8" t="s">
        <v>2</v>
      </c>
      <c r="D2" s="8" t="s">
        <v>20</v>
      </c>
      <c r="E2" s="8" t="s">
        <v>19</v>
      </c>
      <c r="F2" s="8" t="s">
        <v>36</v>
      </c>
      <c r="G2" s="8" t="s">
        <v>37</v>
      </c>
      <c r="H2" s="8" t="s">
        <v>38</v>
      </c>
      <c r="I2" s="8" t="s">
        <v>43</v>
      </c>
      <c r="J2" s="8" t="s">
        <v>3</v>
      </c>
    </row>
    <row r="3" spans="1:10" s="33" customFormat="1" ht="25.5" customHeight="1" x14ac:dyDescent="0.25">
      <c r="A3" s="53" t="s">
        <v>42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33" customFormat="1" ht="25.5" customHeight="1" x14ac:dyDescent="0.25">
      <c r="A4" s="52" t="s">
        <v>23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s="33" customFormat="1" ht="25.5" customHeight="1" x14ac:dyDescent="0.25">
      <c r="A5" s="34">
        <v>1</v>
      </c>
      <c r="B5" s="34" t="s">
        <v>4</v>
      </c>
      <c r="C5" s="34">
        <v>593</v>
      </c>
      <c r="D5" s="34">
        <v>14</v>
      </c>
      <c r="E5" s="34" t="s">
        <v>17</v>
      </c>
      <c r="F5" s="35">
        <v>257</v>
      </c>
      <c r="G5" s="36">
        <v>1837807000</v>
      </c>
      <c r="H5" s="37">
        <v>120000000</v>
      </c>
      <c r="I5" s="37">
        <v>500000</v>
      </c>
      <c r="J5" s="38" t="s">
        <v>5</v>
      </c>
    </row>
    <row r="6" spans="1:10" s="33" customFormat="1" ht="25.5" customHeight="1" x14ac:dyDescent="0.25">
      <c r="A6" s="34">
        <v>2</v>
      </c>
      <c r="B6" s="34" t="s">
        <v>6</v>
      </c>
      <c r="C6" s="34">
        <v>414</v>
      </c>
      <c r="D6" s="34">
        <v>14</v>
      </c>
      <c r="E6" s="34" t="s">
        <v>17</v>
      </c>
      <c r="F6" s="35">
        <v>154</v>
      </c>
      <c r="G6" s="36">
        <v>931700000</v>
      </c>
      <c r="H6" s="37">
        <v>120000000</v>
      </c>
      <c r="I6" s="37">
        <v>500000</v>
      </c>
      <c r="J6" s="38"/>
    </row>
    <row r="7" spans="1:10" s="33" customFormat="1" ht="25.5" customHeight="1" x14ac:dyDescent="0.25">
      <c r="A7" s="34">
        <v>3</v>
      </c>
      <c r="B7" s="34" t="s">
        <v>7</v>
      </c>
      <c r="C7" s="34">
        <v>421</v>
      </c>
      <c r="D7" s="34">
        <v>14</v>
      </c>
      <c r="E7" s="34" t="s">
        <v>17</v>
      </c>
      <c r="F7" s="35">
        <v>229.4</v>
      </c>
      <c r="G7" s="36">
        <v>1640439400</v>
      </c>
      <c r="H7" s="37">
        <v>120000000</v>
      </c>
      <c r="I7" s="37">
        <v>500000</v>
      </c>
      <c r="J7" s="38" t="s">
        <v>5</v>
      </c>
    </row>
    <row r="8" spans="1:10" s="33" customFormat="1" ht="25.5" customHeight="1" x14ac:dyDescent="0.25">
      <c r="A8" s="54" t="s">
        <v>18</v>
      </c>
      <c r="B8" s="54"/>
      <c r="C8" s="54"/>
      <c r="D8" s="54"/>
      <c r="E8" s="54"/>
      <c r="F8" s="39">
        <f>SUM(F5:F7)</f>
        <v>640.4</v>
      </c>
      <c r="G8" s="40">
        <f>SUM(G5:G7)</f>
        <v>4409946400</v>
      </c>
      <c r="H8" s="41"/>
      <c r="I8" s="41"/>
      <c r="J8" s="42"/>
    </row>
    <row r="9" spans="1:10" s="33" customFormat="1" ht="25.5" customHeight="1" x14ac:dyDescent="0.25">
      <c r="A9" s="53" t="s">
        <v>24</v>
      </c>
      <c r="B9" s="53"/>
      <c r="C9" s="53"/>
      <c r="D9" s="53"/>
      <c r="E9" s="53"/>
      <c r="F9" s="53"/>
      <c r="G9" s="53"/>
      <c r="H9" s="53"/>
      <c r="I9" s="53"/>
      <c r="J9" s="53"/>
    </row>
    <row r="10" spans="1:10" s="33" customFormat="1" ht="25.5" customHeight="1" x14ac:dyDescent="0.25">
      <c r="A10" s="52" t="s">
        <v>25</v>
      </c>
      <c r="B10" s="52"/>
      <c r="C10" s="52"/>
      <c r="D10" s="52"/>
      <c r="E10" s="52"/>
      <c r="F10" s="52"/>
      <c r="G10" s="52"/>
      <c r="H10" s="52"/>
      <c r="I10" s="52"/>
      <c r="J10" s="52"/>
    </row>
    <row r="11" spans="1:10" s="33" customFormat="1" ht="25.5" customHeight="1" x14ac:dyDescent="0.25">
      <c r="A11" s="34">
        <v>1</v>
      </c>
      <c r="B11" s="34" t="s">
        <v>8</v>
      </c>
      <c r="C11" s="34">
        <v>592</v>
      </c>
      <c r="D11" s="34">
        <v>14</v>
      </c>
      <c r="E11" s="34" t="s">
        <v>17</v>
      </c>
      <c r="F11" s="35">
        <v>229.5</v>
      </c>
      <c r="G11" s="36">
        <v>1439194500</v>
      </c>
      <c r="H11" s="37">
        <v>120000000</v>
      </c>
      <c r="I11" s="37"/>
      <c r="J11" s="38" t="s">
        <v>5</v>
      </c>
    </row>
    <row r="12" spans="1:10" s="33" customFormat="1" ht="25.5" customHeight="1" x14ac:dyDescent="0.25">
      <c r="A12" s="54" t="s">
        <v>16</v>
      </c>
      <c r="B12" s="54"/>
      <c r="C12" s="54"/>
      <c r="D12" s="54"/>
      <c r="E12" s="54"/>
      <c r="F12" s="39">
        <f>F11</f>
        <v>229.5</v>
      </c>
      <c r="G12" s="40">
        <f>G11</f>
        <v>1439194500</v>
      </c>
      <c r="H12" s="41"/>
      <c r="I12" s="41"/>
      <c r="J12" s="42"/>
    </row>
    <row r="13" spans="1:10" s="33" customFormat="1" ht="25.5" customHeight="1" x14ac:dyDescent="0.25">
      <c r="A13" s="53" t="s">
        <v>26</v>
      </c>
      <c r="B13" s="53"/>
      <c r="C13" s="53"/>
      <c r="D13" s="53"/>
      <c r="E13" s="53"/>
      <c r="F13" s="53"/>
      <c r="G13" s="53"/>
      <c r="H13" s="53"/>
      <c r="I13" s="53"/>
      <c r="J13" s="53"/>
    </row>
    <row r="14" spans="1:10" s="33" customFormat="1" ht="25.5" customHeight="1" x14ac:dyDescent="0.25">
      <c r="A14" s="52" t="s">
        <v>27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s="33" customFormat="1" ht="25.5" customHeight="1" x14ac:dyDescent="0.25">
      <c r="A15" s="34">
        <v>1</v>
      </c>
      <c r="B15" s="34" t="s">
        <v>9</v>
      </c>
      <c r="C15" s="34">
        <v>440</v>
      </c>
      <c r="D15" s="34">
        <v>14</v>
      </c>
      <c r="E15" s="34" t="s">
        <v>17</v>
      </c>
      <c r="F15" s="35">
        <v>229.4</v>
      </c>
      <c r="G15" s="36">
        <v>1438567400</v>
      </c>
      <c r="H15" s="37">
        <v>120000000</v>
      </c>
      <c r="I15" s="37">
        <v>500000</v>
      </c>
      <c r="J15" s="38" t="s">
        <v>5</v>
      </c>
    </row>
    <row r="16" spans="1:10" s="33" customFormat="1" ht="25.5" customHeight="1" x14ac:dyDescent="0.25">
      <c r="A16" s="54" t="s">
        <v>16</v>
      </c>
      <c r="B16" s="54"/>
      <c r="C16" s="54"/>
      <c r="D16" s="54"/>
      <c r="E16" s="54"/>
      <c r="F16" s="39">
        <f>F15</f>
        <v>229.4</v>
      </c>
      <c r="G16" s="40">
        <f>G15</f>
        <v>1438567400</v>
      </c>
      <c r="H16" s="41"/>
      <c r="I16" s="41"/>
      <c r="J16" s="42"/>
    </row>
    <row r="17" spans="1:10" s="33" customFormat="1" ht="25.5" customHeight="1" x14ac:dyDescent="0.25">
      <c r="A17" s="53" t="s">
        <v>28</v>
      </c>
      <c r="B17" s="53"/>
      <c r="C17" s="53"/>
      <c r="D17" s="53"/>
      <c r="E17" s="53"/>
      <c r="F17" s="53"/>
      <c r="G17" s="53"/>
      <c r="H17" s="53"/>
      <c r="I17" s="53"/>
      <c r="J17" s="53"/>
    </row>
    <row r="18" spans="1:10" s="33" customFormat="1" ht="25.5" customHeight="1" x14ac:dyDescent="0.25">
      <c r="A18" s="52" t="s">
        <v>29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s="33" customFormat="1" ht="25.5" customHeight="1" x14ac:dyDescent="0.25">
      <c r="A19" s="34">
        <v>1</v>
      </c>
      <c r="B19" s="34" t="s">
        <v>10</v>
      </c>
      <c r="C19" s="34">
        <v>531</v>
      </c>
      <c r="D19" s="34">
        <v>14</v>
      </c>
      <c r="E19" s="34" t="s">
        <v>17</v>
      </c>
      <c r="F19" s="35">
        <v>229.5</v>
      </c>
      <c r="G19" s="36">
        <v>1439194500</v>
      </c>
      <c r="H19" s="37">
        <v>120000000</v>
      </c>
      <c r="I19" s="37">
        <v>500000</v>
      </c>
      <c r="J19" s="38" t="s">
        <v>5</v>
      </c>
    </row>
    <row r="20" spans="1:10" s="33" customFormat="1" ht="25.5" customHeight="1" x14ac:dyDescent="0.25">
      <c r="A20" s="54" t="s">
        <v>16</v>
      </c>
      <c r="B20" s="54"/>
      <c r="C20" s="54"/>
      <c r="D20" s="54"/>
      <c r="E20" s="54"/>
      <c r="F20" s="39">
        <f>F19</f>
        <v>229.5</v>
      </c>
      <c r="G20" s="40">
        <f>G19</f>
        <v>1439194500</v>
      </c>
      <c r="H20" s="41"/>
      <c r="I20" s="41"/>
      <c r="J20" s="42"/>
    </row>
    <row r="21" spans="1:10" s="33" customFormat="1" ht="25.5" customHeight="1" x14ac:dyDescent="0.25">
      <c r="A21" s="53" t="s">
        <v>30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s="33" customFormat="1" ht="25.5" customHeight="1" x14ac:dyDescent="0.25">
      <c r="A22" s="52" t="s">
        <v>31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0" s="33" customFormat="1" ht="25.5" customHeight="1" x14ac:dyDescent="0.25">
      <c r="A23" s="34">
        <v>1</v>
      </c>
      <c r="B23" s="34" t="s">
        <v>11</v>
      </c>
      <c r="C23" s="34">
        <v>540</v>
      </c>
      <c r="D23" s="34">
        <v>14</v>
      </c>
      <c r="E23" s="34" t="s">
        <v>17</v>
      </c>
      <c r="F23" s="35">
        <v>332.6</v>
      </c>
      <c r="G23" s="36">
        <v>2717342000</v>
      </c>
      <c r="H23" s="37">
        <v>200000000</v>
      </c>
      <c r="I23" s="37">
        <v>500000</v>
      </c>
      <c r="J23" s="38" t="s">
        <v>5</v>
      </c>
    </row>
    <row r="24" spans="1:10" s="33" customFormat="1" ht="25.5" customHeight="1" x14ac:dyDescent="0.25">
      <c r="A24" s="54" t="s">
        <v>16</v>
      </c>
      <c r="B24" s="54"/>
      <c r="C24" s="54"/>
      <c r="D24" s="54"/>
      <c r="E24" s="54"/>
      <c r="F24" s="39">
        <f>F23</f>
        <v>332.6</v>
      </c>
      <c r="G24" s="40">
        <f>G23</f>
        <v>2717342000</v>
      </c>
      <c r="H24" s="41"/>
      <c r="I24" s="41"/>
      <c r="J24" s="42"/>
    </row>
    <row r="25" spans="1:10" s="33" customFormat="1" ht="25.5" customHeight="1" x14ac:dyDescent="0.25">
      <c r="A25" s="53" t="s">
        <v>32</v>
      </c>
      <c r="B25" s="53"/>
      <c r="C25" s="53"/>
      <c r="D25" s="53"/>
      <c r="E25" s="53"/>
      <c r="F25" s="53"/>
      <c r="G25" s="53"/>
      <c r="H25" s="53"/>
      <c r="I25" s="53"/>
      <c r="J25" s="53"/>
    </row>
    <row r="26" spans="1:10" s="33" customFormat="1" ht="25.5" customHeight="1" x14ac:dyDescent="0.25">
      <c r="A26" s="52" t="s">
        <v>33</v>
      </c>
      <c r="B26" s="52"/>
      <c r="C26" s="52"/>
      <c r="D26" s="52"/>
      <c r="E26" s="52"/>
      <c r="F26" s="52"/>
      <c r="G26" s="52"/>
      <c r="H26" s="52"/>
      <c r="I26" s="52"/>
      <c r="J26" s="52"/>
    </row>
    <row r="27" spans="1:10" s="33" customFormat="1" ht="25.5" customHeight="1" x14ac:dyDescent="0.25">
      <c r="A27" s="34">
        <v>1</v>
      </c>
      <c r="B27" s="34" t="s">
        <v>13</v>
      </c>
      <c r="C27" s="34">
        <v>519</v>
      </c>
      <c r="D27" s="34">
        <v>14</v>
      </c>
      <c r="E27" s="34" t="s">
        <v>17</v>
      </c>
      <c r="F27" s="35">
        <v>281.2</v>
      </c>
      <c r="G27" s="36">
        <v>1914409600</v>
      </c>
      <c r="H27" s="36">
        <v>200000000</v>
      </c>
      <c r="I27" s="36">
        <v>500000</v>
      </c>
      <c r="J27" s="38"/>
    </row>
    <row r="28" spans="1:10" s="33" customFormat="1" ht="25.5" customHeight="1" x14ac:dyDescent="0.25">
      <c r="A28" s="34">
        <v>2</v>
      </c>
      <c r="B28" s="34" t="s">
        <v>12</v>
      </c>
      <c r="C28" s="34">
        <v>518</v>
      </c>
      <c r="D28" s="34">
        <v>14</v>
      </c>
      <c r="E28" s="34" t="s">
        <v>17</v>
      </c>
      <c r="F28" s="35">
        <v>315.10000000000002</v>
      </c>
      <c r="G28" s="36">
        <v>2574367000</v>
      </c>
      <c r="H28" s="37">
        <v>200000000</v>
      </c>
      <c r="I28" s="37">
        <v>500000</v>
      </c>
      <c r="J28" s="38" t="s">
        <v>5</v>
      </c>
    </row>
    <row r="29" spans="1:10" s="33" customFormat="1" ht="24" customHeight="1" x14ac:dyDescent="0.25">
      <c r="A29" s="54" t="s">
        <v>16</v>
      </c>
      <c r="B29" s="54"/>
      <c r="C29" s="54"/>
      <c r="D29" s="54"/>
      <c r="E29" s="54"/>
      <c r="F29" s="39">
        <f>F27+F28</f>
        <v>596.29999999999995</v>
      </c>
      <c r="G29" s="40">
        <f>G27+G28</f>
        <v>4488776600</v>
      </c>
      <c r="H29" s="41"/>
      <c r="I29" s="41"/>
      <c r="J29" s="42"/>
    </row>
    <row r="30" spans="1:10" s="33" customFormat="1" ht="25.5" customHeight="1" x14ac:dyDescent="0.25">
      <c r="A30" s="53" t="s">
        <v>34</v>
      </c>
      <c r="B30" s="53"/>
      <c r="C30" s="53"/>
      <c r="D30" s="53"/>
      <c r="E30" s="53"/>
      <c r="F30" s="53"/>
      <c r="G30" s="53"/>
      <c r="H30" s="53"/>
      <c r="I30" s="53"/>
      <c r="J30" s="53"/>
    </row>
    <row r="31" spans="1:10" s="33" customFormat="1" ht="25.5" customHeight="1" x14ac:dyDescent="0.25">
      <c r="A31" s="52" t="s">
        <v>41</v>
      </c>
      <c r="B31" s="52"/>
      <c r="C31" s="52"/>
      <c r="D31" s="52"/>
      <c r="E31" s="52"/>
      <c r="F31" s="52"/>
      <c r="G31" s="52"/>
      <c r="H31" s="52"/>
      <c r="I31" s="52"/>
      <c r="J31" s="52"/>
    </row>
    <row r="32" spans="1:10" s="33" customFormat="1" ht="25.5" customHeight="1" x14ac:dyDescent="0.25">
      <c r="A32" s="34">
        <v>11</v>
      </c>
      <c r="B32" s="34" t="s">
        <v>15</v>
      </c>
      <c r="C32" s="34">
        <v>498</v>
      </c>
      <c r="D32" s="34">
        <v>14</v>
      </c>
      <c r="E32" s="34" t="s">
        <v>17</v>
      </c>
      <c r="F32" s="35">
        <v>309.10000000000002</v>
      </c>
      <c r="G32" s="36">
        <v>2104352800</v>
      </c>
      <c r="H32" s="36">
        <v>200000000</v>
      </c>
      <c r="I32" s="36">
        <v>500000</v>
      </c>
      <c r="J32" s="38"/>
    </row>
    <row r="33" spans="1:10" s="33" customFormat="1" ht="25.5" customHeight="1" x14ac:dyDescent="0.25">
      <c r="A33" s="34">
        <v>10</v>
      </c>
      <c r="B33" s="34" t="s">
        <v>14</v>
      </c>
      <c r="C33" s="34">
        <v>497</v>
      </c>
      <c r="D33" s="34">
        <v>14</v>
      </c>
      <c r="E33" s="34" t="s">
        <v>17</v>
      </c>
      <c r="F33" s="35">
        <v>358.3</v>
      </c>
      <c r="G33" s="36">
        <v>2927311000</v>
      </c>
      <c r="H33" s="37">
        <v>200000000</v>
      </c>
      <c r="I33" s="36">
        <v>500000</v>
      </c>
      <c r="J33" s="38" t="s">
        <v>5</v>
      </c>
    </row>
    <row r="34" spans="1:10" s="33" customFormat="1" ht="25.5" customHeight="1" x14ac:dyDescent="0.25">
      <c r="A34" s="54" t="s">
        <v>16</v>
      </c>
      <c r="B34" s="54"/>
      <c r="C34" s="54"/>
      <c r="D34" s="54"/>
      <c r="E34" s="54"/>
      <c r="F34" s="39">
        <f>F32+F33</f>
        <v>667.40000000000009</v>
      </c>
      <c r="G34" s="40">
        <f>G32+G33</f>
        <v>5031663800</v>
      </c>
      <c r="H34" s="41"/>
      <c r="I34" s="41"/>
      <c r="J34" s="42"/>
    </row>
    <row r="35" spans="1:10" s="32" customFormat="1" ht="25.5" customHeight="1" x14ac:dyDescent="0.2">
      <c r="A35" s="55" t="s">
        <v>21</v>
      </c>
      <c r="B35" s="55"/>
      <c r="C35" s="55"/>
      <c r="D35" s="55"/>
      <c r="E35" s="55"/>
      <c r="F35" s="29">
        <f>F8+F12+F16+F20+F24+F29+F34</f>
        <v>2925.1</v>
      </c>
      <c r="G35" s="30">
        <f>G8+G12+G16+G20+G24+G29+G34</f>
        <v>20964685200</v>
      </c>
      <c r="H35" s="30"/>
      <c r="I35" s="30"/>
      <c r="J35" s="31"/>
    </row>
    <row r="36" spans="1:10" s="3" customFormat="1" ht="17.25" x14ac:dyDescent="0.25">
      <c r="A36" s="43"/>
      <c r="B36" s="43"/>
      <c r="C36" s="43"/>
      <c r="D36" s="43"/>
      <c r="E36" s="27"/>
      <c r="G36" s="28"/>
      <c r="H36" s="44"/>
      <c r="I36" s="44"/>
      <c r="J36" s="44"/>
    </row>
  </sheetData>
  <mergeCells count="25">
    <mergeCell ref="A10:J10"/>
    <mergeCell ref="A1:J1"/>
    <mergeCell ref="A3:J3"/>
    <mergeCell ref="A4:J4"/>
    <mergeCell ref="A8:E8"/>
    <mergeCell ref="A9:J9"/>
    <mergeCell ref="A26:J26"/>
    <mergeCell ref="A12:E12"/>
    <mergeCell ref="A13:J13"/>
    <mergeCell ref="A14:J14"/>
    <mergeCell ref="A16:E16"/>
    <mergeCell ref="A17:J17"/>
    <mergeCell ref="A18:J18"/>
    <mergeCell ref="A20:E20"/>
    <mergeCell ref="A21:J21"/>
    <mergeCell ref="A22:J22"/>
    <mergeCell ref="A24:E24"/>
    <mergeCell ref="A25:J25"/>
    <mergeCell ref="A29:E29"/>
    <mergeCell ref="A30:J30"/>
    <mergeCell ref="A31:J31"/>
    <mergeCell ref="A34:E34"/>
    <mergeCell ref="A35:E35"/>
    <mergeCell ref="A36:D36"/>
    <mergeCell ref="H36:J36"/>
  </mergeCells>
  <pageMargins left="0.55000000000000004" right="0.23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 11 lô kèm HĐ</vt:lpstr>
      <vt:lpstr>PL 11 lô kèm Thương thảo hd</vt:lpstr>
      <vt:lpstr>Phụ lục niêm yết</vt:lpstr>
      <vt:lpstr>Phụ lục quy chế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2018-10-31T14:48:14Z</cp:lastPrinted>
  <dcterms:created xsi:type="dcterms:W3CDTF">2018-09-04T02:07:07Z</dcterms:created>
  <dcterms:modified xsi:type="dcterms:W3CDTF">2018-10-31T16:35:58Z</dcterms:modified>
</cp:coreProperties>
</file>